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derarco365.sharepoint.com/sites/ADMINISTRACION/Documentos compartidos/COMITÉ NACIONAL JUECES/Formularios/Formularios WA/Formularios traducidos/"/>
    </mc:Choice>
  </mc:AlternateContent>
  <xr:revisionPtr revIDLastSave="18" documentId="13_ncr:1_{1A2F6249-C319-4EE7-AF06-EAA9794774DB}" xr6:coauthVersionLast="47" xr6:coauthVersionMax="47" xr10:uidLastSave="{66EEB3EA-8D0F-48B4-9C78-219B5D56B7BA}"/>
  <bookViews>
    <workbookView xWindow="-30828" yWindow="-5184" windowWidth="30936" windowHeight="16776" tabRatio="678" xr2:uid="{00000000-000D-0000-FFFF-FFFF00000000}"/>
  </bookViews>
  <sheets>
    <sheet name="Listado comprobación piquetas" sheetId="37" r:id="rId1"/>
    <sheet name="Desconocidas 4 piquetas" sheetId="50" r:id="rId2"/>
    <sheet name="Conocidas 4 piquetas" sheetId="51" r:id="rId3"/>
    <sheet name="San Jorge-ABS" sheetId="43" state="hidden" r:id="rId4"/>
    <sheet name="Equipos Fed. Aut." sheetId="41" state="hidden" r:id="rId5"/>
    <sheet name="TROFEO PIRINEOS" sheetId="40" state="hidden" r:id="rId6"/>
  </sheets>
  <externalReferences>
    <externalReference r:id="rId7"/>
    <externalReference r:id="rId8"/>
  </externalReferences>
  <definedNames>
    <definedName name="_xlnm._FilterDatabase" localSheetId="3" hidden="1">'San Jorge-ABS'!$B$7:$M$71</definedName>
    <definedName name="_xlnm.Print_Area" localSheetId="4">'Equipos Fed. Aut.'!$A$1:$H$29</definedName>
    <definedName name="_xlnm.Print_Area" localSheetId="5">'TROFEO PIRINEOS'!$A$1:$J$48</definedName>
    <definedName name="TABLE" localSheetId="0">'Listado comprobación piquetas'!$B$6:$Q$31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41" l="1"/>
  <c r="C25" i="41"/>
  <c r="C21" i="41"/>
  <c r="C20" i="41"/>
  <c r="C16" i="41"/>
  <c r="C15" i="41"/>
  <c r="G27" i="41"/>
  <c r="F26" i="41"/>
  <c r="E26" i="41"/>
  <c r="C11" i="41"/>
  <c r="C10" i="41"/>
  <c r="G22" i="41"/>
  <c r="G17" i="41"/>
  <c r="G12" i="41"/>
  <c r="C3" i="41"/>
  <c r="E2" i="41"/>
  <c r="C1" i="41"/>
  <c r="H44" i="40"/>
  <c r="C44" i="40"/>
  <c r="H43" i="40"/>
  <c r="C43" i="40"/>
  <c r="H42" i="40"/>
  <c r="H41" i="40"/>
  <c r="H40" i="40"/>
  <c r="H39" i="40"/>
  <c r="I41" i="40" s="1"/>
  <c r="I43" i="40" s="1"/>
  <c r="H37" i="40"/>
  <c r="C37" i="40"/>
  <c r="H36" i="40"/>
  <c r="C36" i="40"/>
  <c r="H35" i="40"/>
  <c r="H34" i="40"/>
  <c r="H33" i="40"/>
  <c r="H32" i="40"/>
  <c r="H30" i="40"/>
  <c r="C30" i="40"/>
  <c r="H29" i="40"/>
  <c r="C29" i="40"/>
  <c r="H28" i="40"/>
  <c r="H27" i="40"/>
  <c r="H26" i="40"/>
  <c r="H25" i="40"/>
  <c r="H23" i="40"/>
  <c r="C23" i="40"/>
  <c r="H22" i="40"/>
  <c r="C22" i="40"/>
  <c r="H21" i="40"/>
  <c r="H20" i="40"/>
  <c r="H19" i="40"/>
  <c r="H18" i="40"/>
  <c r="H16" i="40"/>
  <c r="C16" i="40"/>
  <c r="H15" i="40"/>
  <c r="C15" i="40"/>
  <c r="H14" i="40"/>
  <c r="H13" i="40"/>
  <c r="H12" i="40"/>
  <c r="H11" i="40"/>
  <c r="E19" i="41"/>
  <c r="F19" i="41"/>
  <c r="F24" i="41"/>
  <c r="F10" i="41"/>
  <c r="E10" i="41"/>
  <c r="F25" i="41"/>
  <c r="F9" i="41"/>
  <c r="E11" i="41"/>
  <c r="I34" i="40" l="1"/>
  <c r="I36" i="40" s="1"/>
  <c r="I13" i="40"/>
  <c r="I15" i="40" s="1"/>
  <c r="I20" i="40"/>
  <c r="I22" i="40" s="1"/>
  <c r="I27" i="40"/>
  <c r="I29" i="40" s="1"/>
  <c r="C9" i="41"/>
  <c r="C14" i="41"/>
  <c r="E16" i="41"/>
  <c r="E21" i="41"/>
  <c r="F20" i="41"/>
  <c r="F21" i="41"/>
  <c r="E20" i="41"/>
  <c r="E9" i="41"/>
  <c r="E25" i="41"/>
  <c r="C24" i="41"/>
  <c r="F15" i="41"/>
  <c r="F16" i="41"/>
  <c r="F14" i="41"/>
  <c r="C19" i="41"/>
  <c r="E15" i="41"/>
  <c r="F11" i="41"/>
  <c r="E14" i="41"/>
  <c r="E24" i="41"/>
</calcChain>
</file>

<file path=xl/sharedStrings.xml><?xml version="1.0" encoding="utf-8"?>
<sst xmlns="http://schemas.openxmlformats.org/spreadsheetml/2006/main" count="597" uniqueCount="240">
  <si>
    <t>D</t>
  </si>
  <si>
    <t>TOTAL</t>
  </si>
  <si>
    <t>ABS</t>
  </si>
  <si>
    <t>DCG</t>
  </si>
  <si>
    <t>P</t>
  </si>
  <si>
    <t>NOMBRE</t>
  </si>
  <si>
    <t>FA</t>
  </si>
  <si>
    <t>CLUB</t>
  </si>
  <si>
    <t>Nº</t>
  </si>
  <si>
    <t>5+6</t>
  </si>
  <si>
    <t>MURET</t>
  </si>
  <si>
    <t>PARDINYES</t>
  </si>
  <si>
    <t>AUCH</t>
  </si>
  <si>
    <t>Sabayes</t>
  </si>
  <si>
    <t>L'UNION</t>
  </si>
  <si>
    <t>Recorrido :</t>
  </si>
  <si>
    <t>Fecha :</t>
  </si>
  <si>
    <t>DESCONOCIDAS</t>
  </si>
  <si>
    <t>CONOCIDAS</t>
  </si>
  <si>
    <t>REPARACIONES o CAMBIOS pendientes.</t>
  </si>
  <si>
    <t>Medida Figura</t>
  </si>
  <si>
    <t>Pq. Roja</t>
  </si>
  <si>
    <t>Pq. Azul</t>
  </si>
  <si>
    <t>Pq. Amarilla</t>
  </si>
  <si>
    <t xml:space="preserve"> </t>
  </si>
  <si>
    <t>T.AMB ARC DESPI</t>
  </si>
  <si>
    <t>A.ABULENSES</t>
  </si>
  <si>
    <t>CALDES MONTBUI</t>
  </si>
  <si>
    <t>ADATA</t>
  </si>
  <si>
    <t>ARC EIVISSA</t>
  </si>
  <si>
    <t>C.T. ARAGON</t>
  </si>
  <si>
    <t>CLUB ENCAMP</t>
  </si>
  <si>
    <t>C.A. OLIVELLA</t>
  </si>
  <si>
    <t>C. A. CERDANYOLA</t>
  </si>
  <si>
    <t>C.A.CERDANYOLA</t>
  </si>
  <si>
    <t>CONXORXA</t>
  </si>
  <si>
    <t>C.A. PENEDES</t>
  </si>
  <si>
    <t>RIOJARCO</t>
  </si>
  <si>
    <t>C.ESPORTIU ARC SET</t>
  </si>
  <si>
    <t>C.A. CHACA</t>
  </si>
  <si>
    <t>C.A.TERRASA</t>
  </si>
  <si>
    <t>GUADALAJARA</t>
  </si>
  <si>
    <t>C. SAGITTA</t>
  </si>
  <si>
    <t>ALMOGAVARES</t>
  </si>
  <si>
    <t>RIOJA</t>
  </si>
  <si>
    <t>MADRID</t>
  </si>
  <si>
    <t>EUSKADI</t>
  </si>
  <si>
    <t>MIDI PIRIN</t>
  </si>
  <si>
    <t>CAT.</t>
  </si>
  <si>
    <t>ARA.</t>
  </si>
  <si>
    <t>BALE.</t>
  </si>
  <si>
    <t>CAS/MAN.</t>
  </si>
  <si>
    <t>C. ARC DESPI</t>
  </si>
  <si>
    <t>C. DOSRIUS</t>
  </si>
  <si>
    <t>C.DOSRIUS</t>
  </si>
  <si>
    <t>Coef.</t>
  </si>
  <si>
    <t>2ª tirada liga Campo y Trofeos Pirineos y San Jorge</t>
  </si>
  <si>
    <t xml:space="preserve">                                            TROPHÉE DES PYRÉNÉES            TROFEO DE LOS PIRINEOS                </t>
  </si>
  <si>
    <t xml:space="preserve">           Cordes Sur Ciel</t>
  </si>
  <si>
    <t>Sabayés (Huesca)</t>
  </si>
  <si>
    <t xml:space="preserve">         06/04/2013</t>
  </si>
  <si>
    <t>Team</t>
  </si>
  <si>
    <t>Athleta</t>
  </si>
  <si>
    <t>Cat.</t>
  </si>
  <si>
    <t>Coefficient</t>
  </si>
  <si>
    <t>Score</t>
  </si>
  <si>
    <t>Offset</t>
  </si>
  <si>
    <t>Totals</t>
  </si>
  <si>
    <t>ARAGÓN</t>
  </si>
  <si>
    <t>CM</t>
  </si>
  <si>
    <t>CW</t>
  </si>
  <si>
    <t>RW</t>
  </si>
  <si>
    <t>BM</t>
  </si>
  <si>
    <t>BW</t>
  </si>
  <si>
    <t>MIDI PIRINEES</t>
  </si>
  <si>
    <t>RM</t>
  </si>
  <si>
    <t>CATALUÑA</t>
  </si>
  <si>
    <t>AQUITANIA</t>
  </si>
  <si>
    <t>EQUIPOS DE FEDERACIONES AUTONÓMICAS</t>
  </si>
  <si>
    <t>ARQUEROS DE MADRID</t>
  </si>
  <si>
    <t>FERNANDO FATÁS</t>
  </si>
  <si>
    <t>FILIBERTO YESTE</t>
  </si>
  <si>
    <t>FERNANDO ARAQUE</t>
  </si>
  <si>
    <t>FLOR MUÑOZ</t>
  </si>
  <si>
    <t>DIDIER RAMI</t>
  </si>
  <si>
    <t>FRANCIS COLOMBO</t>
  </si>
  <si>
    <t>ANTONIA COLOMBO</t>
  </si>
  <si>
    <t>PATRICIA GASCÓN</t>
  </si>
  <si>
    <t>JOSEP ALCÁZAR</t>
  </si>
  <si>
    <t>CRISTINA GONZÁLEZ</t>
  </si>
  <si>
    <t>Mª LUZ JAVIER</t>
  </si>
  <si>
    <t>XAVIER RIBATALLADA</t>
  </si>
  <si>
    <t>SARVISE BIEC, ALBA</t>
  </si>
  <si>
    <t>RINM</t>
  </si>
  <si>
    <t>PUYUELO LANAO, EDUARDO</t>
  </si>
  <si>
    <t>RINH</t>
  </si>
  <si>
    <t>SERRANO TOBIAS, JUANA</t>
  </si>
  <si>
    <t>INVM</t>
  </si>
  <si>
    <t>BRAVO SERRANO, BARBARA</t>
  </si>
  <si>
    <t>INSM</t>
  </si>
  <si>
    <t>MOCILLO GUIJARRO, ISABEL</t>
  </si>
  <si>
    <t>DOLECVOVA, LUDMILA</t>
  </si>
  <si>
    <t>BRABO GARRIDO, JUAN</t>
  </si>
  <si>
    <t>INVH</t>
  </si>
  <si>
    <t>ABELLAN OLIVA, ANTONIO</t>
  </si>
  <si>
    <t>VALENZUELA LOPEZ, MIGUEL</t>
  </si>
  <si>
    <t>INSH</t>
  </si>
  <si>
    <t>BENAVENTE PELLEJERO, JOSÉ</t>
  </si>
  <si>
    <t xml:space="preserve">ORTS GRANADOS, JOSE   </t>
  </si>
  <si>
    <t>BADIMON SALAS, JOSE A.</t>
  </si>
  <si>
    <t>ZAPATA PAÑOS, LUIS</t>
  </si>
  <si>
    <t>BACH MARTINEZ, MARGARITA</t>
  </si>
  <si>
    <t>LBSM</t>
  </si>
  <si>
    <t xml:space="preserve">GRAFÉ, PHILIPPE </t>
  </si>
  <si>
    <t>LBVH</t>
  </si>
  <si>
    <t>FERNANDEZ CECILIA, OSCAR</t>
  </si>
  <si>
    <t>LBSH</t>
  </si>
  <si>
    <t>FABREGAS MARTRANS, JORDI</t>
  </si>
  <si>
    <t>MORENO ALEJOS, FORTUNATO</t>
  </si>
  <si>
    <t>ABARCA OLIVE, CARLES</t>
  </si>
  <si>
    <t>GUIMERA MORILLAS, LLUIS</t>
  </si>
  <si>
    <t>ALVAREZ MARTINEZ, AVELINO</t>
  </si>
  <si>
    <t>JAVIER CAMPOS, Mª LUZ</t>
  </si>
  <si>
    <t>DSM</t>
  </si>
  <si>
    <t>TECSON MARI, JANETTE</t>
  </si>
  <si>
    <t>SALAZAR GUTIERREZ, AERYN</t>
  </si>
  <si>
    <t>ARMENTANO SOLE, RAQUEL</t>
  </si>
  <si>
    <t>SEEUWS, ULRICH</t>
  </si>
  <si>
    <t>DVH</t>
  </si>
  <si>
    <t>DIAZ ACIN, FERNANDO</t>
  </si>
  <si>
    <t>ALMELA BORRULL, ALEX</t>
  </si>
  <si>
    <t>PRADES FARRE, MARCEL</t>
  </si>
  <si>
    <t>DSH</t>
  </si>
  <si>
    <t>RIBATALLADA ESPASA, JAVIER</t>
  </si>
  <si>
    <t>BLAZQUEZ PRAT, GABRIEL</t>
  </si>
  <si>
    <t xml:space="preserve">DIEZ ESCUDERO, CARLOS </t>
  </si>
  <si>
    <t>MERCADAL OLIVER, ANTONI</t>
  </si>
  <si>
    <t>NADAL GIRON, JUAN</t>
  </si>
  <si>
    <t>PORTILLO MORELL, MARIUS</t>
  </si>
  <si>
    <t>INCORVAIA, JEAN FRANCOIS</t>
  </si>
  <si>
    <t>CEBRIAN PUJOL, SERGI</t>
  </si>
  <si>
    <t>FERNANDEZ   SABORIDO, FRANCISCO</t>
  </si>
  <si>
    <t>VIVE ALDAMA, LUIS</t>
  </si>
  <si>
    <t>RVH</t>
  </si>
  <si>
    <t>MORILLO PRATS, DANIEL</t>
  </si>
  <si>
    <t>RSH</t>
  </si>
  <si>
    <t>SANJULIAN MURILLO, MARCO</t>
  </si>
  <si>
    <t>COLOMBO, ANTONIA</t>
  </si>
  <si>
    <t>CVM</t>
  </si>
  <si>
    <t>GONZALEZ NUÑEZ, CRISTINA</t>
  </si>
  <si>
    <t>CSM</t>
  </si>
  <si>
    <t>MUÑOZ PICAZO, FLOR</t>
  </si>
  <si>
    <t>GASCON, PATRICIA</t>
  </si>
  <si>
    <t>ESTALLO PUYUELO, INMACULADA</t>
  </si>
  <si>
    <t>FATAS IBAÑEZ, FERNANDO</t>
  </si>
  <si>
    <t>CVH</t>
  </si>
  <si>
    <t>CUELLO PEREZ, SANTIAGO</t>
  </si>
  <si>
    <t>RAMI, DIDIER</t>
  </si>
  <si>
    <t>ARAQUE HERAS, FERNANDO</t>
  </si>
  <si>
    <t>COLOMBO, FRANCIS</t>
  </si>
  <si>
    <t>GALLINA ÁLVAREZ, JERÓNIMO</t>
  </si>
  <si>
    <t>BARBÉ, JEAN MICHEL</t>
  </si>
  <si>
    <t>NAVARRO ORTIZ, VICENTE</t>
  </si>
  <si>
    <t>SANCHEZ-FERRERO , GONZALO</t>
  </si>
  <si>
    <t>CSH</t>
  </si>
  <si>
    <t>RODRIGUEZ LOPEZ, JOSE</t>
  </si>
  <si>
    <t>ALCAZAR SANCHEZ, JOSEP</t>
  </si>
  <si>
    <t>YESTE ROMERO, FILIBERTO</t>
  </si>
  <si>
    <t xml:space="preserve">ALVAREZ FERNANDEZ, ANTONI </t>
  </si>
  <si>
    <t>BAENA COCERA, FELIPE</t>
  </si>
  <si>
    <t>LIJARCIO VERGARA, RAFAEL</t>
  </si>
  <si>
    <t>EMIL VERES, GABRIEL</t>
  </si>
  <si>
    <t>GASCON, BRUNO</t>
  </si>
  <si>
    <t>PUJADAS MORENO, ANTONIO</t>
  </si>
  <si>
    <t>TROFEO SAN JORGE 2013 (COMPESADO)</t>
  </si>
  <si>
    <t>San Jorge 2013</t>
  </si>
  <si>
    <t>Ladrillo 2013</t>
  </si>
  <si>
    <t xml:space="preserve"> Pq.  Bla</t>
  </si>
  <si>
    <t>Distancias desconocidas</t>
  </si>
  <si>
    <t>Unidad para 12 dianas</t>
  </si>
  <si>
    <t xml:space="preserve">  Dianas de 20 cm   -   Piqueta Roja</t>
  </si>
  <si>
    <t xml:space="preserve">  Dianas de  20 cm   -   Piqueta azul</t>
  </si>
  <si>
    <t xml:space="preserve">  Dianas  de 20 cm   -   Piqueta amarilla</t>
  </si>
  <si>
    <t xml:space="preserve">  Dianas de  20 cm   -  Piqueta blanca</t>
  </si>
  <si>
    <t>10 - 15m</t>
  </si>
  <si>
    <t>Metros</t>
  </si>
  <si>
    <t>Nº de diana</t>
  </si>
  <si>
    <t>5 - 10m</t>
  </si>
  <si>
    <t>Obligatoria</t>
  </si>
  <si>
    <t>Opcional</t>
  </si>
  <si>
    <t xml:space="preserve">  Dianas de 40 cm   -   Piqueta Roja</t>
  </si>
  <si>
    <t xml:space="preserve">  Dianas de  40 cm   -   Piqueta azul</t>
  </si>
  <si>
    <t xml:space="preserve">  Dianas  de 40 cm   -   Piqueta amarilla</t>
  </si>
  <si>
    <t xml:space="preserve">  Dianas de  40 cm   -  Piqueta blanca</t>
  </si>
  <si>
    <t>15 - 25m</t>
  </si>
  <si>
    <t>10 - 20m</t>
  </si>
  <si>
    <t xml:space="preserve">  Dianas de 60 cm   -   Piqueta Roja</t>
  </si>
  <si>
    <t xml:space="preserve">  Dianas de  60 cm   -   Piqueta azul</t>
  </si>
  <si>
    <t xml:space="preserve">  Dianas  de 60 cm   -   Piqueta amarilla</t>
  </si>
  <si>
    <t xml:space="preserve">  Dianas de  60 cm   -  Piqueta blanca</t>
  </si>
  <si>
    <t>20 - 35m</t>
  </si>
  <si>
    <t>15 - 30m</t>
  </si>
  <si>
    <t xml:space="preserve">  Dianas de 80 cm   -   Piqueta Roja</t>
  </si>
  <si>
    <t xml:space="preserve">  Dianas de  80 cm   -   Piqueta azul</t>
  </si>
  <si>
    <t xml:space="preserve">  Dianas  de 80 cm   -   Piqueta amarilla</t>
  </si>
  <si>
    <t xml:space="preserve">  Dianas de  80 cm   -  Piqueta blanca</t>
  </si>
  <si>
    <t>35 - 55m</t>
  </si>
  <si>
    <t>30 - 45m</t>
  </si>
  <si>
    <t>Distancias conocidas</t>
  </si>
  <si>
    <t>&lt; 14 años</t>
  </si>
  <si>
    <t xml:space="preserve">  Dianas de 20 cm   -   pq. roja  </t>
  </si>
  <si>
    <t xml:space="preserve">  Dianas de 20 cm   -   pq. azul  </t>
  </si>
  <si>
    <t xml:space="preserve">  Dianas de 20 cm   -   pq. amarilla</t>
  </si>
  <si>
    <t>10-15-20</t>
  </si>
  <si>
    <t>Diana No</t>
  </si>
  <si>
    <t>05-10-15</t>
  </si>
  <si>
    <t>5 - 8 - 10</t>
  </si>
  <si>
    <t>Corta</t>
  </si>
  <si>
    <t>Media</t>
  </si>
  <si>
    <t>Larga</t>
  </si>
  <si>
    <t xml:space="preserve">  Dianas de 40 cm   -   pq. roja  </t>
  </si>
  <si>
    <t xml:space="preserve">  Dianas de 40 cm   -   pq. azul  </t>
  </si>
  <si>
    <t xml:space="preserve">  Dianas de 40 cm   -   pq. amarilla</t>
  </si>
  <si>
    <t>20-25-30</t>
  </si>
  <si>
    <t>15-20-25</t>
  </si>
  <si>
    <t>10-13-15</t>
  </si>
  <si>
    <t xml:space="preserve">  Dianas de 60 cm   -   pq. roja  </t>
  </si>
  <si>
    <t xml:space="preserve">  Dianas de 60 cm   -   pq. azul  </t>
  </si>
  <si>
    <t xml:space="preserve">  Dianas de 60 cm   -   pq. amarilla</t>
  </si>
  <si>
    <t>35-40-45</t>
  </si>
  <si>
    <t>30-35-40</t>
  </si>
  <si>
    <t>15-18-20</t>
  </si>
  <si>
    <t xml:space="preserve">  Dianas de 80 cm   -   pq. roja  </t>
  </si>
  <si>
    <t xml:space="preserve">  Dianas de 80 cm   -   pq. azul  </t>
  </si>
  <si>
    <t xml:space="preserve">  Dianas de 80 cm   -   pq. amarilla</t>
  </si>
  <si>
    <t>50-55-60</t>
  </si>
  <si>
    <t>40-45-50</t>
  </si>
  <si>
    <t>20-22-25</t>
  </si>
  <si>
    <t>Ref. Reglamento WA y Normativa 1401-V6</t>
  </si>
  <si>
    <t>Hoja de comprobación de recorrido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</si>
</sst>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"/>
  </numFmts>
  <fonts count="41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3"/>
      <name val="Arial"/>
      <family val="2"/>
    </font>
    <font>
      <b/>
      <sz val="22"/>
      <name val="Arial"/>
      <family val="2"/>
    </font>
    <font>
      <b/>
      <sz val="12"/>
      <color indexed="16"/>
      <name val="Arial"/>
      <family val="2"/>
    </font>
    <font>
      <sz val="10"/>
      <color indexed="16"/>
      <name val="Arial"/>
      <family val="2"/>
    </font>
    <font>
      <b/>
      <sz val="11"/>
      <color indexed="18"/>
      <name val="Arial"/>
      <family val="2"/>
    </font>
    <font>
      <b/>
      <i/>
      <sz val="9"/>
      <name val="Arial"/>
      <family val="2"/>
    </font>
    <font>
      <sz val="18"/>
      <name val="Arial"/>
      <family val="2"/>
    </font>
    <font>
      <u/>
      <sz val="14"/>
      <name val="Arial"/>
      <family val="2"/>
    </font>
    <font>
      <b/>
      <sz val="11"/>
      <color indexed="16"/>
      <name val="Arial"/>
      <family val="2"/>
    </font>
    <font>
      <b/>
      <sz val="11"/>
      <color indexed="63"/>
      <name val="Arial"/>
      <family val="2"/>
    </font>
    <font>
      <sz val="11"/>
      <color theme="1"/>
      <name val="Calibri"/>
      <family val="2"/>
      <scheme val="minor"/>
    </font>
    <font>
      <b/>
      <sz val="14"/>
      <color rgb="FF376091"/>
      <name val="Arial"/>
      <family val="2"/>
    </font>
    <font>
      <b/>
      <sz val="14"/>
      <color theme="4" tint="-0.249977111117893"/>
      <name val="Arial"/>
      <family val="2"/>
    </font>
    <font>
      <b/>
      <sz val="14"/>
      <color rgb="FFA02B28"/>
      <name val="Arial"/>
      <family val="2"/>
    </font>
    <font>
      <b/>
      <sz val="14"/>
      <color theme="1" tint="0.34998626667073579"/>
      <name val="Arial"/>
      <family val="2"/>
    </font>
    <font>
      <sz val="10"/>
      <color rgb="FF4D4D4D"/>
      <name val="Arial"/>
      <family val="2"/>
    </font>
    <font>
      <b/>
      <sz val="14"/>
      <color theme="0"/>
      <name val="Arial"/>
      <family val="2"/>
    </font>
    <font>
      <b/>
      <sz val="14"/>
      <color rgb="FFFFFF00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  <font>
      <b/>
      <i/>
      <sz val="11"/>
      <name val="Arial"/>
      <family val="2"/>
    </font>
    <font>
      <b/>
      <sz val="10"/>
      <color theme="3" tint="-0.249977111117893"/>
      <name val="Arial"/>
      <family val="2"/>
    </font>
    <font>
      <b/>
      <sz val="24"/>
      <name val="Arial"/>
      <family val="2"/>
    </font>
    <font>
      <sz val="24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22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5" fillId="0" borderId="0"/>
    <xf numFmtId="0" fontId="5" fillId="0" borderId="0"/>
    <xf numFmtId="0" fontId="2" fillId="0" borderId="0"/>
    <xf numFmtId="0" fontId="2" fillId="0" borderId="0"/>
  </cellStyleXfs>
  <cellXfs count="25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 indent="8"/>
    </xf>
    <xf numFmtId="0" fontId="4" fillId="0" borderId="0" xfId="0" applyFont="1" applyAlignment="1">
      <alignment horizontal="left" indent="8"/>
    </xf>
    <xf numFmtId="10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right"/>
    </xf>
    <xf numFmtId="10" fontId="0" fillId="0" borderId="1" xfId="0" applyNumberFormat="1" applyBorder="1"/>
    <xf numFmtId="10" fontId="3" fillId="2" borderId="1" xfId="0" applyNumberFormat="1" applyFont="1" applyFill="1" applyBorder="1"/>
    <xf numFmtId="10" fontId="3" fillId="0" borderId="13" xfId="0" applyNumberFormat="1" applyFont="1" applyBorder="1"/>
    <xf numFmtId="0" fontId="6" fillId="0" borderId="17" xfId="0" applyFont="1" applyBorder="1" applyAlignment="1">
      <alignment horizontal="center"/>
    </xf>
    <xf numFmtId="0" fontId="4" fillId="0" borderId="17" xfId="0" applyFont="1" applyBorder="1"/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horizontal="center"/>
    </xf>
    <xf numFmtId="10" fontId="3" fillId="0" borderId="0" xfId="0" applyNumberFormat="1" applyFont="1"/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 indent="8"/>
    </xf>
    <xf numFmtId="0" fontId="11" fillId="0" borderId="0" xfId="0" applyFont="1"/>
    <xf numFmtId="0" fontId="5" fillId="0" borderId="0" xfId="3"/>
    <xf numFmtId="0" fontId="3" fillId="0" borderId="0" xfId="3" applyFont="1"/>
    <xf numFmtId="0" fontId="12" fillId="0" borderId="0" xfId="0" applyFont="1" applyAlignment="1">
      <alignment horizontal="right"/>
    </xf>
    <xf numFmtId="0" fontId="16" fillId="3" borderId="3" xfId="0" applyFont="1" applyFill="1" applyBorder="1" applyAlignment="1">
      <alignment horizontal="center" wrapText="1"/>
    </xf>
    <xf numFmtId="0" fontId="3" fillId="3" borderId="4" xfId="0" applyFont="1" applyFill="1" applyBorder="1"/>
    <xf numFmtId="0" fontId="0" fillId="3" borderId="4" xfId="0" applyFill="1" applyBorder="1"/>
    <xf numFmtId="0" fontId="16" fillId="3" borderId="19" xfId="0" applyFont="1" applyFill="1" applyBorder="1" applyAlignment="1">
      <alignment horizontal="center" wrapText="1"/>
    </xf>
    <xf numFmtId="0" fontId="3" fillId="3" borderId="2" xfId="0" applyFont="1" applyFill="1" applyBorder="1"/>
    <xf numFmtId="0" fontId="0" fillId="3" borderId="2" xfId="0" applyFill="1" applyBorder="1"/>
    <xf numFmtId="0" fontId="6" fillId="4" borderId="14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20" fillId="7" borderId="2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20" fillId="7" borderId="15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0" fillId="7" borderId="20" xfId="0" applyFill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0" fillId="7" borderId="22" xfId="0" applyFill="1" applyBorder="1" applyAlignment="1">
      <alignment horizontal="center" wrapText="1"/>
    </xf>
    <xf numFmtId="0" fontId="5" fillId="0" borderId="0" xfId="0" applyFont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17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2" borderId="18" xfId="0" applyFont="1" applyFill="1" applyBorder="1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4" xfId="0" applyBorder="1" applyAlignment="1">
      <alignment horizontal="center" shrinkToFit="1"/>
    </xf>
    <xf numFmtId="10" fontId="0" fillId="0" borderId="0" xfId="0" applyNumberFormat="1" applyAlignment="1">
      <alignment shrinkToFit="1"/>
    </xf>
    <xf numFmtId="0" fontId="0" fillId="0" borderId="0" xfId="0" applyAlignment="1">
      <alignment horizontal="left" shrinkToFit="1"/>
    </xf>
    <xf numFmtId="164" fontId="3" fillId="2" borderId="18" xfId="0" applyNumberFormat="1" applyFont="1" applyFill="1" applyBorder="1" applyAlignment="1">
      <alignment horizontal="center" shrinkToFit="1"/>
    </xf>
    <xf numFmtId="0" fontId="12" fillId="0" borderId="17" xfId="0" applyFont="1" applyBorder="1" applyAlignment="1">
      <alignment horizontal="center"/>
    </xf>
    <xf numFmtId="0" fontId="4" fillId="0" borderId="0" xfId="3" applyFont="1"/>
    <xf numFmtId="0" fontId="15" fillId="0" borderId="0" xfId="3" applyFont="1" applyAlignment="1">
      <alignment horizontal="left" indent="8"/>
    </xf>
    <xf numFmtId="0" fontId="5" fillId="0" borderId="0" xfId="3" applyAlignment="1">
      <alignment horizontal="center"/>
    </xf>
    <xf numFmtId="0" fontId="3" fillId="0" borderId="0" xfId="3" applyFont="1" applyAlignment="1">
      <alignment horizontal="center"/>
    </xf>
    <xf numFmtId="0" fontId="8" fillId="0" borderId="0" xfId="3" applyFont="1" applyAlignment="1">
      <alignment horizontal="left" indent="8"/>
    </xf>
    <xf numFmtId="0" fontId="6" fillId="0" borderId="0" xfId="3" applyFont="1" applyAlignment="1">
      <alignment horizontal="center"/>
    </xf>
    <xf numFmtId="0" fontId="3" fillId="0" borderId="0" xfId="3" applyFont="1" applyAlignment="1">
      <alignment horizontal="center" shrinkToFit="1"/>
    </xf>
    <xf numFmtId="0" fontId="3" fillId="0" borderId="2" xfId="3" applyFont="1" applyBorder="1" applyAlignment="1">
      <alignment horizontal="center"/>
    </xf>
    <xf numFmtId="0" fontId="5" fillId="0" borderId="2" xfId="3" applyBorder="1" applyAlignment="1">
      <alignment horizontal="center"/>
    </xf>
    <xf numFmtId="0" fontId="3" fillId="0" borderId="2" xfId="3" applyFont="1" applyBorder="1" applyAlignment="1">
      <alignment shrinkToFit="1"/>
    </xf>
    <xf numFmtId="0" fontId="3" fillId="0" borderId="2" xfId="3" applyFont="1" applyBorder="1" applyAlignment="1">
      <alignment horizontal="center" shrinkToFit="1"/>
    </xf>
    <xf numFmtId="0" fontId="4" fillId="0" borderId="0" xfId="3" applyFont="1" applyAlignment="1">
      <alignment horizontal="left" indent="8"/>
    </xf>
    <xf numFmtId="0" fontId="9" fillId="0" borderId="0" xfId="3" applyFont="1" applyAlignment="1">
      <alignment horizontal="center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center"/>
    </xf>
    <xf numFmtId="0" fontId="28" fillId="0" borderId="0" xfId="3" applyFont="1" applyAlignment="1">
      <alignment horizontal="center"/>
    </xf>
    <xf numFmtId="14" fontId="29" fillId="0" borderId="0" xfId="3" applyNumberFormat="1" applyFont="1" applyAlignment="1">
      <alignment horizontal="left"/>
    </xf>
    <xf numFmtId="165" fontId="8" fillId="0" borderId="0" xfId="3" applyNumberFormat="1" applyFont="1" applyAlignment="1">
      <alignment horizontal="center"/>
    </xf>
    <xf numFmtId="0" fontId="5" fillId="0" borderId="0" xfId="3" applyAlignment="1">
      <alignment horizontal="left"/>
    </xf>
    <xf numFmtId="0" fontId="8" fillId="0" borderId="0" xfId="3" applyFont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 shrinkToFit="1"/>
    </xf>
    <xf numFmtId="0" fontId="11" fillId="0" borderId="6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30" fillId="0" borderId="1" xfId="3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5" fillId="0" borderId="1" xfId="3" applyBorder="1" applyAlignment="1">
      <alignment horizontal="center"/>
    </xf>
    <xf numFmtId="0" fontId="11" fillId="0" borderId="10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5" fillId="0" borderId="11" xfId="3" applyBorder="1" applyAlignment="1">
      <alignment horizontal="center"/>
    </xf>
    <xf numFmtId="0" fontId="11" fillId="0" borderId="23" xfId="3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10" fontId="3" fillId="0" borderId="0" xfId="3" applyNumberFormat="1" applyFont="1"/>
    <xf numFmtId="0" fontId="5" fillId="0" borderId="1" xfId="3" applyBorder="1"/>
    <xf numFmtId="0" fontId="8" fillId="0" borderId="0" xfId="0" applyFont="1" applyAlignment="1">
      <alignment horizontal="left"/>
    </xf>
    <xf numFmtId="0" fontId="22" fillId="0" borderId="2" xfId="0" applyFont="1" applyBorder="1" applyAlignment="1">
      <alignment horizontal="center"/>
    </xf>
    <xf numFmtId="0" fontId="0" fillId="0" borderId="4" xfId="0" applyBorder="1" applyAlignment="1">
      <alignment horizontal="left" shrinkToFit="1"/>
    </xf>
    <xf numFmtId="0" fontId="3" fillId="2" borderId="0" xfId="0" applyFont="1" applyFill="1" applyAlignment="1">
      <alignment horizontal="center" shrinkToFit="1"/>
    </xf>
    <xf numFmtId="0" fontId="0" fillId="0" borderId="18" xfId="0" applyBorder="1"/>
    <xf numFmtId="0" fontId="4" fillId="0" borderId="0" xfId="0" applyFont="1" applyAlignment="1">
      <alignment horizontal="center"/>
    </xf>
    <xf numFmtId="0" fontId="0" fillId="8" borderId="0" xfId="0" applyFill="1"/>
    <xf numFmtId="0" fontId="0" fillId="8" borderId="0" xfId="0" applyFill="1" applyAlignment="1">
      <alignment shrinkToFit="1"/>
    </xf>
    <xf numFmtId="0" fontId="0" fillId="8" borderId="0" xfId="0" applyFill="1" applyAlignment="1">
      <alignment horizontal="center" shrinkToFit="1"/>
    </xf>
    <xf numFmtId="0" fontId="5" fillId="8" borderId="0" xfId="0" applyFont="1" applyFill="1" applyAlignment="1">
      <alignment horizontal="center" shrinkToFit="1"/>
    </xf>
    <xf numFmtId="0" fontId="3" fillId="8" borderId="0" xfId="0" applyFont="1" applyFill="1" applyAlignment="1">
      <alignment horizontal="center" shrinkToFit="1"/>
    </xf>
    <xf numFmtId="10" fontId="0" fillId="8" borderId="0" xfId="0" applyNumberFormat="1" applyFill="1" applyAlignment="1">
      <alignment shrinkToFit="1"/>
    </xf>
    <xf numFmtId="164" fontId="3" fillId="9" borderId="18" xfId="0" applyNumberFormat="1" applyFont="1" applyFill="1" applyBorder="1" applyAlignment="1">
      <alignment horizontal="center" shrinkToFit="1"/>
    </xf>
    <xf numFmtId="0" fontId="7" fillId="8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5" fillId="8" borderId="0" xfId="0" applyFont="1" applyFill="1"/>
    <xf numFmtId="10" fontId="0" fillId="0" borderId="0" xfId="0" applyNumberFormat="1"/>
    <xf numFmtId="10" fontId="3" fillId="0" borderId="4" xfId="0" applyNumberFormat="1" applyFont="1" applyBorder="1"/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23" fillId="7" borderId="14" xfId="0" applyFont="1" applyFill="1" applyBorder="1" applyAlignment="1">
      <alignment horizontal="center" wrapText="1"/>
    </xf>
    <xf numFmtId="0" fontId="19" fillId="7" borderId="23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0" fontId="24" fillId="7" borderId="28" xfId="0" applyFont="1" applyFill="1" applyBorder="1" applyAlignment="1">
      <alignment horizontal="center" wrapText="1"/>
    </xf>
    <xf numFmtId="0" fontId="23" fillId="7" borderId="21" xfId="0" applyFont="1" applyFill="1" applyBorder="1" applyAlignment="1">
      <alignment horizontal="center" wrapText="1"/>
    </xf>
    <xf numFmtId="0" fontId="19" fillId="7" borderId="14" xfId="0" applyFont="1" applyFill="1" applyBorder="1" applyAlignment="1">
      <alignment horizontal="center" wrapText="1"/>
    </xf>
    <xf numFmtId="0" fontId="24" fillId="7" borderId="14" xfId="0" applyFont="1" applyFill="1" applyBorder="1" applyAlignment="1">
      <alignment horizontal="center" wrapText="1"/>
    </xf>
    <xf numFmtId="0" fontId="0" fillId="7" borderId="29" xfId="0" applyFill="1" applyBorder="1" applyAlignment="1">
      <alignment horizontal="center" wrapText="1"/>
    </xf>
    <xf numFmtId="0" fontId="23" fillId="7" borderId="5" xfId="0" applyFont="1" applyFill="1" applyBorder="1" applyAlignment="1">
      <alignment horizontal="center" wrapText="1"/>
    </xf>
    <xf numFmtId="0" fontId="19" fillId="7" borderId="6" xfId="0" applyFont="1" applyFill="1" applyBorder="1" applyAlignment="1">
      <alignment horizontal="center" wrapText="1"/>
    </xf>
    <xf numFmtId="0" fontId="24" fillId="7" borderId="4" xfId="0" applyFont="1" applyFill="1" applyBorder="1" applyAlignment="1">
      <alignment horizontal="center" wrapText="1"/>
    </xf>
    <xf numFmtId="0" fontId="24" fillId="7" borderId="30" xfId="0" applyFont="1" applyFill="1" applyBorder="1" applyAlignment="1">
      <alignment horizontal="center" wrapText="1"/>
    </xf>
    <xf numFmtId="0" fontId="20" fillId="7" borderId="4" xfId="0" applyFont="1" applyFill="1" applyBorder="1" applyAlignment="1">
      <alignment horizontal="center" wrapText="1"/>
    </xf>
    <xf numFmtId="0" fontId="23" fillId="7" borderId="31" xfId="0" applyFont="1" applyFill="1" applyBorder="1" applyAlignment="1">
      <alignment horizontal="center" wrapText="1"/>
    </xf>
    <xf numFmtId="0" fontId="19" fillId="7" borderId="5" xfId="0" applyFont="1" applyFill="1" applyBorder="1" applyAlignment="1">
      <alignment horizontal="center" wrapText="1"/>
    </xf>
    <xf numFmtId="0" fontId="24" fillId="7" borderId="5" xfId="0" applyFont="1" applyFill="1" applyBorder="1" applyAlignment="1">
      <alignment horizontal="center" wrapText="1"/>
    </xf>
    <xf numFmtId="0" fontId="24" fillId="7" borderId="32" xfId="0" applyFont="1" applyFill="1" applyBorder="1" applyAlignment="1">
      <alignment horizontal="center" wrapText="1"/>
    </xf>
    <xf numFmtId="0" fontId="0" fillId="7" borderId="33" xfId="0" applyFill="1" applyBorder="1" applyAlignment="1">
      <alignment horizontal="center" wrapText="1"/>
    </xf>
    <xf numFmtId="0" fontId="23" fillId="7" borderId="1" xfId="0" applyFont="1" applyFill="1" applyBorder="1" applyAlignment="1">
      <alignment horizontal="center" wrapText="1"/>
    </xf>
    <xf numFmtId="0" fontId="19" fillId="7" borderId="1" xfId="0" applyFont="1" applyFill="1" applyBorder="1" applyAlignment="1">
      <alignment horizontal="center" wrapText="1"/>
    </xf>
    <xf numFmtId="0" fontId="24" fillId="7" borderId="13" xfId="0" applyFont="1" applyFill="1" applyBorder="1" applyAlignment="1">
      <alignment horizontal="center" wrapText="1"/>
    </xf>
    <xf numFmtId="0" fontId="24" fillId="7" borderId="25" xfId="0" applyFont="1" applyFill="1" applyBorder="1" applyAlignment="1">
      <alignment horizontal="center" wrapText="1"/>
    </xf>
    <xf numFmtId="0" fontId="20" fillId="7" borderId="13" xfId="0" applyFont="1" applyFill="1" applyBorder="1" applyAlignment="1">
      <alignment horizontal="center" wrapText="1"/>
    </xf>
    <xf numFmtId="0" fontId="23" fillId="7" borderId="24" xfId="0" applyFont="1" applyFill="1" applyBorder="1" applyAlignment="1">
      <alignment horizontal="center" wrapText="1"/>
    </xf>
    <xf numFmtId="0" fontId="19" fillId="7" borderId="12" xfId="0" applyFont="1" applyFill="1" applyBorder="1" applyAlignment="1">
      <alignment horizontal="center" wrapText="1"/>
    </xf>
    <xf numFmtId="0" fontId="24" fillId="7" borderId="12" xfId="0" applyFont="1" applyFill="1" applyBorder="1" applyAlignment="1">
      <alignment horizontal="center" wrapText="1"/>
    </xf>
    <xf numFmtId="0" fontId="0" fillId="7" borderId="34" xfId="0" applyFill="1" applyBorder="1" applyAlignment="1">
      <alignment horizontal="center" wrapText="1"/>
    </xf>
    <xf numFmtId="0" fontId="12" fillId="0" borderId="25" xfId="0" applyFont="1" applyBorder="1" applyAlignment="1">
      <alignment horizontal="center" wrapText="1"/>
    </xf>
    <xf numFmtId="0" fontId="23" fillId="7" borderId="35" xfId="0" applyFont="1" applyFill="1" applyBorder="1" applyAlignment="1">
      <alignment horizontal="center" wrapText="1"/>
    </xf>
    <xf numFmtId="0" fontId="19" fillId="7" borderId="36" xfId="0" applyFont="1" applyFill="1" applyBorder="1" applyAlignment="1">
      <alignment horizontal="center" wrapText="1"/>
    </xf>
    <xf numFmtId="0" fontId="24" fillId="7" borderId="15" xfId="0" applyFont="1" applyFill="1" applyBorder="1" applyAlignment="1">
      <alignment horizontal="center" wrapText="1"/>
    </xf>
    <xf numFmtId="0" fontId="24" fillId="7" borderId="37" xfId="0" applyFont="1" applyFill="1" applyBorder="1" applyAlignment="1">
      <alignment horizontal="center" wrapText="1"/>
    </xf>
    <xf numFmtId="0" fontId="23" fillId="7" borderId="38" xfId="0" applyFont="1" applyFill="1" applyBorder="1" applyAlignment="1">
      <alignment horizontal="center" wrapText="1"/>
    </xf>
    <xf numFmtId="0" fontId="19" fillId="7" borderId="35" xfId="0" applyFont="1" applyFill="1" applyBorder="1" applyAlignment="1">
      <alignment horizontal="center" wrapText="1"/>
    </xf>
    <xf numFmtId="0" fontId="24" fillId="7" borderId="35" xfId="0" applyFont="1" applyFill="1" applyBorder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0" borderId="0" xfId="0" applyFont="1" applyAlignment="1">
      <alignment horizontal="center" wrapText="1"/>
    </xf>
    <xf numFmtId="0" fontId="7" fillId="0" borderId="10" xfId="0" applyFont="1" applyBorder="1"/>
    <xf numFmtId="0" fontId="7" fillId="0" borderId="8" xfId="0" applyFont="1" applyBorder="1"/>
    <xf numFmtId="0" fontId="35" fillId="12" borderId="2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3" fillId="0" borderId="14" xfId="0" applyFont="1" applyBorder="1" applyAlignment="1">
      <alignment horizontal="center" shrinkToFit="1"/>
    </xf>
    <xf numFmtId="0" fontId="7" fillId="0" borderId="10" xfId="0" applyFont="1" applyBorder="1" applyAlignment="1">
      <alignment wrapText="1"/>
    </xf>
    <xf numFmtId="0" fontId="35" fillId="13" borderId="23" xfId="0" applyFont="1" applyFill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36" fillId="6" borderId="23" xfId="0" applyFont="1" applyFill="1" applyBorder="1" applyAlignment="1">
      <alignment horizontal="center" wrapText="1"/>
    </xf>
    <xf numFmtId="0" fontId="36" fillId="14" borderId="23" xfId="0" applyFont="1" applyFill="1" applyBorder="1" applyAlignment="1">
      <alignment horizontal="center" wrapText="1"/>
    </xf>
    <xf numFmtId="0" fontId="3" fillId="0" borderId="23" xfId="0" applyFont="1" applyBorder="1" applyAlignment="1">
      <alignment wrapText="1"/>
    </xf>
    <xf numFmtId="0" fontId="37" fillId="0" borderId="14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/>
    </xf>
    <xf numFmtId="14" fontId="35" fillId="13" borderId="23" xfId="0" quotePrefix="1" applyNumberFormat="1" applyFont="1" applyFill="1" applyBorder="1" applyAlignment="1">
      <alignment horizontal="center" wrapText="1"/>
    </xf>
    <xf numFmtId="14" fontId="36" fillId="15" borderId="23" xfId="0" quotePrefix="1" applyNumberFormat="1" applyFont="1" applyFill="1" applyBorder="1" applyAlignment="1">
      <alignment horizontal="center" wrapText="1"/>
    </xf>
    <xf numFmtId="49" fontId="36" fillId="14" borderId="23" xfId="0" applyNumberFormat="1" applyFont="1" applyFill="1" applyBorder="1" applyAlignment="1">
      <alignment horizontal="center" wrapText="1"/>
    </xf>
    <xf numFmtId="0" fontId="7" fillId="0" borderId="23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47" xfId="0" applyBorder="1"/>
    <xf numFmtId="0" fontId="0" fillId="0" borderId="48" xfId="0" applyBorder="1"/>
    <xf numFmtId="0" fontId="3" fillId="0" borderId="26" xfId="0" applyFont="1" applyBorder="1"/>
    <xf numFmtId="0" fontId="12" fillId="0" borderId="38" xfId="0" applyFont="1" applyBorder="1" applyAlignment="1">
      <alignment horizontal="center" wrapText="1"/>
    </xf>
    <xf numFmtId="0" fontId="12" fillId="0" borderId="49" xfId="0" applyFont="1" applyBorder="1" applyAlignment="1">
      <alignment horizontal="center" wrapText="1"/>
    </xf>
    <xf numFmtId="0" fontId="12" fillId="0" borderId="35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6" fillId="7" borderId="27" xfId="0" applyFont="1" applyFill="1" applyBorder="1" applyAlignment="1">
      <alignment horizontal="center" wrapText="1"/>
    </xf>
    <xf numFmtId="0" fontId="3" fillId="0" borderId="39" xfId="0" applyFont="1" applyBorder="1"/>
    <xf numFmtId="0" fontId="6" fillId="7" borderId="40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14" xfId="0" applyFont="1" applyBorder="1"/>
    <xf numFmtId="0" fontId="0" fillId="0" borderId="0" xfId="0"/>
    <xf numFmtId="0" fontId="17" fillId="3" borderId="4" xfId="0" applyFont="1" applyFill="1" applyBorder="1"/>
    <xf numFmtId="0" fontId="18" fillId="3" borderId="4" xfId="0" applyFont="1" applyFill="1" applyBorder="1"/>
    <xf numFmtId="0" fontId="18" fillId="3" borderId="5" xfId="0" applyFont="1" applyFill="1" applyBorder="1"/>
    <xf numFmtId="14" fontId="19" fillId="3" borderId="2" xfId="0" applyNumberFormat="1" applyFont="1" applyFill="1" applyBorder="1" applyAlignment="1">
      <alignment horizontal="left"/>
    </xf>
    <xf numFmtId="0" fontId="19" fillId="3" borderId="2" xfId="0" applyFont="1" applyFill="1" applyBorder="1" applyAlignment="1">
      <alignment horizontal="left"/>
    </xf>
    <xf numFmtId="0" fontId="19" fillId="3" borderId="14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7" borderId="39" xfId="0" applyFont="1" applyFill="1" applyBorder="1" applyAlignment="1">
      <alignment horizontal="center" wrapText="1"/>
    </xf>
    <xf numFmtId="0" fontId="3" fillId="0" borderId="26" xfId="0" applyFont="1" applyBorder="1"/>
    <xf numFmtId="0" fontId="6" fillId="7" borderId="16" xfId="0" applyFont="1" applyFill="1" applyBorder="1" applyAlignment="1">
      <alignment horizontal="center" wrapText="1"/>
    </xf>
    <xf numFmtId="0" fontId="3" fillId="0" borderId="7" xfId="0" applyFont="1" applyBorder="1"/>
    <xf numFmtId="0" fontId="6" fillId="7" borderId="13" xfId="0" applyFont="1" applyFill="1" applyBorder="1" applyAlignment="1">
      <alignment horizontal="center" wrapText="1"/>
    </xf>
    <xf numFmtId="0" fontId="3" fillId="0" borderId="13" xfId="0" applyFont="1" applyBorder="1"/>
    <xf numFmtId="0" fontId="3" fillId="0" borderId="29" xfId="0" applyFont="1" applyBorder="1"/>
    <xf numFmtId="0" fontId="35" fillId="12" borderId="11" xfId="0" applyFont="1" applyFill="1" applyBorder="1" applyAlignment="1">
      <alignment horizontal="center" shrinkToFit="1"/>
    </xf>
    <xf numFmtId="0" fontId="35" fillId="12" borderId="13" xfId="0" applyFont="1" applyFill="1" applyBorder="1" applyAlignment="1">
      <alignment horizontal="center" shrinkToFit="1"/>
    </xf>
    <xf numFmtId="0" fontId="35" fillId="12" borderId="12" xfId="0" applyFont="1" applyFill="1" applyBorder="1" applyAlignment="1">
      <alignment horizontal="center" shrinkToFit="1"/>
    </xf>
    <xf numFmtId="0" fontId="35" fillId="13" borderId="11" xfId="0" applyFont="1" applyFill="1" applyBorder="1" applyAlignment="1">
      <alignment horizontal="center" shrinkToFit="1"/>
    </xf>
    <xf numFmtId="0" fontId="7" fillId="13" borderId="13" xfId="0" applyFont="1" applyFill="1" applyBorder="1" applyAlignment="1">
      <alignment horizontal="center" shrinkToFit="1"/>
    </xf>
    <xf numFmtId="0" fontId="7" fillId="13" borderId="12" xfId="0" applyFont="1" applyFill="1" applyBorder="1" applyAlignment="1">
      <alignment horizontal="center" shrinkToFit="1"/>
    </xf>
    <xf numFmtId="0" fontId="36" fillId="6" borderId="11" xfId="0" applyFont="1" applyFill="1" applyBorder="1" applyAlignment="1">
      <alignment horizontal="center" shrinkToFit="1"/>
    </xf>
    <xf numFmtId="0" fontId="36" fillId="6" borderId="13" xfId="0" applyFont="1" applyFill="1" applyBorder="1" applyAlignment="1">
      <alignment horizontal="center" shrinkToFit="1"/>
    </xf>
    <xf numFmtId="0" fontId="36" fillId="6" borderId="12" xfId="0" applyFont="1" applyFill="1" applyBorder="1" applyAlignment="1">
      <alignment horizontal="center" shrinkToFit="1"/>
    </xf>
    <xf numFmtId="0" fontId="36" fillId="14" borderId="11" xfId="0" applyFont="1" applyFill="1" applyBorder="1" applyAlignment="1">
      <alignment horizontal="center" shrinkToFit="1"/>
    </xf>
    <xf numFmtId="0" fontId="36" fillId="14" borderId="13" xfId="0" applyFont="1" applyFill="1" applyBorder="1" applyAlignment="1">
      <alignment horizontal="center" shrinkToFit="1"/>
    </xf>
    <xf numFmtId="0" fontId="36" fillId="14" borderId="12" xfId="0" applyFont="1" applyFill="1" applyBorder="1" applyAlignment="1">
      <alignment horizontal="center" shrinkToFit="1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8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5" fillId="12" borderId="11" xfId="0" applyFont="1" applyFill="1" applyBorder="1" applyAlignment="1">
      <alignment horizontal="center" wrapText="1"/>
    </xf>
    <xf numFmtId="0" fontId="7" fillId="12" borderId="13" xfId="0" applyFont="1" applyFill="1" applyBorder="1" applyAlignment="1">
      <alignment horizontal="center"/>
    </xf>
    <xf numFmtId="0" fontId="7" fillId="12" borderId="12" xfId="0" applyFont="1" applyFill="1" applyBorder="1" applyAlignment="1">
      <alignment horizontal="center"/>
    </xf>
    <xf numFmtId="0" fontId="35" fillId="13" borderId="11" xfId="0" applyFont="1" applyFill="1" applyBorder="1" applyAlignment="1">
      <alignment horizontal="center" wrapText="1"/>
    </xf>
    <xf numFmtId="0" fontId="7" fillId="13" borderId="13" xfId="0" applyFont="1" applyFill="1" applyBorder="1" applyAlignment="1">
      <alignment horizontal="center"/>
    </xf>
    <xf numFmtId="0" fontId="7" fillId="13" borderId="12" xfId="0" applyFont="1" applyFill="1" applyBorder="1" applyAlignment="1">
      <alignment horizontal="center"/>
    </xf>
    <xf numFmtId="0" fontId="36" fillId="15" borderId="11" xfId="0" applyFont="1" applyFill="1" applyBorder="1" applyAlignment="1">
      <alignment horizontal="center" wrapText="1"/>
    </xf>
    <xf numFmtId="0" fontId="7" fillId="15" borderId="13" xfId="0" applyFont="1" applyFill="1" applyBorder="1" applyAlignment="1">
      <alignment horizontal="center"/>
    </xf>
    <xf numFmtId="0" fontId="7" fillId="15" borderId="12" xfId="0" applyFont="1" applyFill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21" fillId="0" borderId="9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23" xfId="3" applyFont="1" applyBorder="1" applyAlignment="1">
      <alignment horizontal="center" vertical="center" wrapText="1"/>
    </xf>
    <xf numFmtId="0" fontId="31" fillId="10" borderId="6" xfId="3" applyFont="1" applyFill="1" applyBorder="1" applyAlignment="1">
      <alignment horizontal="center" vertical="center" shrinkToFit="1"/>
    </xf>
    <xf numFmtId="0" fontId="31" fillId="10" borderId="23" xfId="3" applyFont="1" applyFill="1" applyBorder="1" applyAlignment="1">
      <alignment horizontal="center" vertical="center" shrinkToFit="1"/>
    </xf>
    <xf numFmtId="0" fontId="32" fillId="11" borderId="6" xfId="3" applyFont="1" applyFill="1" applyBorder="1" applyAlignment="1">
      <alignment horizontal="center" vertical="center" shrinkToFit="1"/>
    </xf>
    <xf numFmtId="0" fontId="32" fillId="11" borderId="44" xfId="3" applyFont="1" applyFill="1" applyBorder="1" applyAlignment="1">
      <alignment horizontal="center" vertical="center" shrinkToFit="1"/>
    </xf>
    <xf numFmtId="0" fontId="8" fillId="9" borderId="45" xfId="3" applyFont="1" applyFill="1" applyBorder="1" applyAlignment="1">
      <alignment horizontal="center" vertical="center" shrinkToFit="1"/>
    </xf>
    <xf numFmtId="0" fontId="8" fillId="9" borderId="46" xfId="3" applyFont="1" applyFill="1" applyBorder="1" applyAlignment="1">
      <alignment horizontal="center" vertical="center" shrinkToFit="1"/>
    </xf>
    <xf numFmtId="14" fontId="29" fillId="0" borderId="0" xfId="3" applyNumberFormat="1" applyFont="1" applyAlignment="1">
      <alignment horizontal="left"/>
    </xf>
    <xf numFmtId="0" fontId="5" fillId="0" borderId="0" xfId="3" applyAlignment="1">
      <alignment horizontal="left"/>
    </xf>
    <xf numFmtId="0" fontId="39" fillId="0" borderId="0" xfId="0" applyFont="1" applyAlignment="1">
      <alignment horizontal="center" wrapText="1"/>
    </xf>
    <xf numFmtId="0" fontId="40" fillId="0" borderId="0" xfId="0" applyFont="1"/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78740</xdr:rowOff>
    </xdr:from>
    <xdr:to>
      <xdr:col>5</xdr:col>
      <xdr:colOff>2540</xdr:colOff>
      <xdr:row>1</xdr:row>
      <xdr:rowOff>150935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9FE9A5-A4AE-4660-8847-CE2E97AD8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" y="78740"/>
          <a:ext cx="558800" cy="537015"/>
        </a:xfrm>
        <a:prstGeom prst="rect">
          <a:avLst/>
        </a:prstGeom>
      </xdr:spPr>
    </xdr:pic>
    <xdr:clientData/>
  </xdr:twoCellAnchor>
  <xdr:twoCellAnchor editAs="oneCell">
    <xdr:from>
      <xdr:col>18</xdr:col>
      <xdr:colOff>1836421</xdr:colOff>
      <xdr:row>0</xdr:row>
      <xdr:rowOff>123191</xdr:rowOff>
    </xdr:from>
    <xdr:to>
      <xdr:col>19</xdr:col>
      <xdr:colOff>4891</xdr:colOff>
      <xdr:row>1</xdr:row>
      <xdr:rowOff>99061</xdr:rowOff>
    </xdr:to>
    <xdr:pic>
      <xdr:nvPicPr>
        <xdr:cNvPr id="3" name="Imagen 2" descr="El Consejo Superior de Deportes renueva su identidad ...">
          <a:extLst>
            <a:ext uri="{FF2B5EF4-FFF2-40B4-BE49-F238E27FC236}">
              <a16:creationId xmlns:a16="http://schemas.microsoft.com/office/drawing/2014/main" id="{B7C651DE-E521-48B1-B179-5573F8A8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241" y="123191"/>
          <a:ext cx="1071690" cy="440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29846</xdr:colOff>
      <xdr:row>0</xdr:row>
      <xdr:rowOff>83820</xdr:rowOff>
    </xdr:from>
    <xdr:to>
      <xdr:col>1</xdr:col>
      <xdr:colOff>646430</xdr:colOff>
      <xdr:row>3</xdr:row>
      <xdr:rowOff>7967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9BEC28-AD17-4EBB-936C-84CFA03E9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6" y="83820"/>
          <a:ext cx="616584" cy="587087"/>
        </a:xfrm>
        <a:prstGeom prst="rect">
          <a:avLst/>
        </a:prstGeom>
      </xdr:spPr>
    </xdr:pic>
    <xdr:clientData/>
  </xdr:twoCellAnchor>
  <xdr:twoCellAnchor editAs="oneCell">
    <xdr:from>
      <xdr:col>14</xdr:col>
      <xdr:colOff>167640</xdr:colOff>
      <xdr:row>0</xdr:row>
      <xdr:rowOff>53340</xdr:rowOff>
    </xdr:from>
    <xdr:to>
      <xdr:col>15</xdr:col>
      <xdr:colOff>556675</xdr:colOff>
      <xdr:row>2</xdr:row>
      <xdr:rowOff>98795</xdr:rowOff>
    </xdr:to>
    <xdr:pic>
      <xdr:nvPicPr>
        <xdr:cNvPr id="2" name="Imagen 1" descr="El Consejo Superior de Deportes renueva su identidad ...">
          <a:extLst>
            <a:ext uri="{FF2B5EF4-FFF2-40B4-BE49-F238E27FC236}">
              <a16:creationId xmlns:a16="http://schemas.microsoft.com/office/drawing/2014/main" id="{22619187-C441-475B-81F4-313C5494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53340"/>
          <a:ext cx="1135795" cy="472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1</xdr:row>
      <xdr:rowOff>0</xdr:rowOff>
    </xdr:from>
    <xdr:to>
      <xdr:col>1</xdr:col>
      <xdr:colOff>714374</xdr:colOff>
      <xdr:row>3</xdr:row>
      <xdr:rowOff>167987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2A6143-8722-4DFB-AE59-0936E723C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67640"/>
          <a:ext cx="619124" cy="588357"/>
        </a:xfrm>
        <a:prstGeom prst="rect">
          <a:avLst/>
        </a:prstGeom>
      </xdr:spPr>
    </xdr:pic>
    <xdr:clientData/>
  </xdr:twoCellAnchor>
  <xdr:twoCellAnchor editAs="oneCell">
    <xdr:from>
      <xdr:col>14</xdr:col>
      <xdr:colOff>202784</xdr:colOff>
      <xdr:row>0</xdr:row>
      <xdr:rowOff>126999</xdr:rowOff>
    </xdr:from>
    <xdr:to>
      <xdr:col>15</xdr:col>
      <xdr:colOff>589279</xdr:colOff>
      <xdr:row>3</xdr:row>
      <xdr:rowOff>4814</xdr:rowOff>
    </xdr:to>
    <xdr:pic>
      <xdr:nvPicPr>
        <xdr:cNvPr id="3" name="Imagen 2" descr="El Consejo Superior de Deportes renueva su identidad ...">
          <a:extLst>
            <a:ext uri="{FF2B5EF4-FFF2-40B4-BE49-F238E27FC236}">
              <a16:creationId xmlns:a16="http://schemas.microsoft.com/office/drawing/2014/main" id="{F3A72B53-436A-9CC8-EAE5-1C22A754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4784" y="126999"/>
          <a:ext cx="1133255" cy="472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0</xdr:row>
      <xdr:rowOff>104775</xdr:rowOff>
    </xdr:from>
    <xdr:to>
      <xdr:col>7</xdr:col>
      <xdr:colOff>333375</xdr:colOff>
      <xdr:row>4</xdr:row>
      <xdr:rowOff>38100</xdr:rowOff>
    </xdr:to>
    <xdr:pic>
      <xdr:nvPicPr>
        <xdr:cNvPr id="7214" name="Picture 3">
          <a:extLst>
            <a:ext uri="{FF2B5EF4-FFF2-40B4-BE49-F238E27FC236}">
              <a16:creationId xmlns:a16="http://schemas.microsoft.com/office/drawing/2014/main" id="{00000000-0008-0000-0400-00002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8800" y="104775"/>
          <a:ext cx="8763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485775</xdr:colOff>
      <xdr:row>0</xdr:row>
      <xdr:rowOff>76200</xdr:rowOff>
    </xdr:from>
    <xdr:to>
      <xdr:col>8</xdr:col>
      <xdr:colOff>533400</xdr:colOff>
      <xdr:row>2</xdr:row>
      <xdr:rowOff>238125</xdr:rowOff>
    </xdr:to>
    <xdr:pic>
      <xdr:nvPicPr>
        <xdr:cNvPr id="9352" name="Picture 3">
          <a:extLst>
            <a:ext uri="{FF2B5EF4-FFF2-40B4-BE49-F238E27FC236}">
              <a16:creationId xmlns:a16="http://schemas.microsoft.com/office/drawing/2014/main" id="{00000000-0008-0000-0500-00008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91150" y="76200"/>
          <a:ext cx="6953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1333500</xdr:colOff>
      <xdr:row>0</xdr:row>
      <xdr:rowOff>38100</xdr:rowOff>
    </xdr:from>
    <xdr:to>
      <xdr:col>4</xdr:col>
      <xdr:colOff>200025</xdr:colOff>
      <xdr:row>2</xdr:row>
      <xdr:rowOff>133350</xdr:rowOff>
    </xdr:to>
    <xdr:pic>
      <xdr:nvPicPr>
        <xdr:cNvPr id="9353" name="Picture 63" descr="msoB3885">
          <a:extLst>
            <a:ext uri="{FF2B5EF4-FFF2-40B4-BE49-F238E27FC236}">
              <a16:creationId xmlns:a16="http://schemas.microsoft.com/office/drawing/2014/main" id="{00000000-0008-0000-0500-00008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81300" y="38100"/>
          <a:ext cx="8096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0</xdr:row>
      <xdr:rowOff>0</xdr:rowOff>
    </xdr:from>
    <xdr:to>
      <xdr:col>2</xdr:col>
      <xdr:colOff>838200</xdr:colOff>
      <xdr:row>2</xdr:row>
      <xdr:rowOff>161925</xdr:rowOff>
    </xdr:to>
    <xdr:pic>
      <xdr:nvPicPr>
        <xdr:cNvPr id="9354" name="Picture 113" descr="Fédération Française de Tir à l'Arc">
          <a:extLst>
            <a:ext uri="{FF2B5EF4-FFF2-40B4-BE49-F238E27FC236}">
              <a16:creationId xmlns:a16="http://schemas.microsoft.com/office/drawing/2014/main" id="{00000000-0008-0000-0500-00008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5275" y="0"/>
          <a:ext cx="9239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TIRO%20CON%20ARCO\Juez\Competiciones\Tiro%20de%20campo\Copia%20de%20San%20Jorge-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l-web.dropbox.com/Documents%20and%20Settings/Arcmontbui.PORT-ARCMONTBUI.001/Escritorio/Insc-Res-CtoCampo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a"/>
      <sheetName val="Organisers check sheet2"/>
      <sheetName val="Insc"/>
      <sheetName val="Dorsal"/>
      <sheetName val="Categorías"/>
      <sheetName val="Revisión"/>
      <sheetName val="Alf-patr"/>
      <sheetName val="FP-Anv"/>
      <sheetName val="FP_Rev"/>
      <sheetName val="Resultados"/>
      <sheetName val="San Jorge "/>
      <sheetName val="ABS"/>
      <sheetName val="ABS-Equips"/>
      <sheetName val="Equipos-FA"/>
      <sheetName val="Equipos-Club"/>
      <sheetName val="TROFEO PIRINEOS"/>
    </sheetNames>
    <sheetDataSet>
      <sheetData sheetId="0"/>
      <sheetData sheetId="1"/>
      <sheetData sheetId="2">
        <row r="1">
          <cell r="B1" t="str">
            <v>2ª. Tirada liga Campo y Trofeos Pirineos y San Jorge</v>
          </cell>
          <cell r="G1" t="str">
            <v>Sabayes</v>
          </cell>
          <cell r="I1">
            <v>41378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c (2)"/>
      <sheetName val="Insc"/>
      <sheetName val="Dorsal"/>
      <sheetName val="Patr-Amarillo"/>
      <sheetName val="Patr-Rojo"/>
      <sheetName val="Alf-Patr."/>
      <sheetName val="Dorsal-Patr."/>
      <sheetName val="Resultados"/>
      <sheetName val="Absolutos"/>
      <sheetName val="Abs-Equipos"/>
      <sheetName val="Equipos-FA"/>
      <sheetName val="Equipos-Club"/>
      <sheetName val="Patr-Elim"/>
      <sheetName val="Res-Elim"/>
      <sheetName val="Elim-Finales"/>
      <sheetName val="Podiu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showGridLines="0" tabSelected="1" topLeftCell="A2" workbookViewId="0">
      <selection activeCell="V9" sqref="V9"/>
    </sheetView>
  </sheetViews>
  <sheetFormatPr baseColWidth="10" defaultRowHeight="12.5" x14ac:dyDescent="0.25"/>
  <cols>
    <col min="1" max="1" width="3.1796875" customWidth="1"/>
    <col min="2" max="5" width="2.7265625" customWidth="1"/>
    <col min="6" max="9" width="4.7265625" customWidth="1"/>
    <col min="10" max="10" width="4.1796875" customWidth="1"/>
    <col min="11" max="14" width="4.7265625" customWidth="1"/>
    <col min="15" max="18" width="2.7265625" customWidth="1"/>
    <col min="19" max="19" width="41.54296875" customWidth="1"/>
    <col min="23" max="23" width="7" customWidth="1"/>
  </cols>
  <sheetData>
    <row r="1" spans="1:19" ht="36.75" customHeight="1" x14ac:dyDescent="0.6">
      <c r="A1" s="112"/>
      <c r="B1" s="252" t="s">
        <v>239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</row>
    <row r="2" spans="1:19" ht="19.5" customHeight="1" x14ac:dyDescent="0.6">
      <c r="A2" s="112"/>
      <c r="B2" s="112"/>
      <c r="S2" s="28"/>
    </row>
    <row r="3" spans="1:19" ht="21" customHeight="1" x14ac:dyDescent="0.6">
      <c r="A3" s="112"/>
      <c r="B3" s="29"/>
      <c r="C3" s="30" t="s">
        <v>15</v>
      </c>
      <c r="D3" s="31"/>
      <c r="E3" s="31"/>
      <c r="F3" s="31"/>
      <c r="G3" s="31"/>
      <c r="H3" s="188"/>
      <c r="I3" s="188"/>
      <c r="J3" s="189"/>
      <c r="K3" s="189"/>
      <c r="L3" s="189"/>
      <c r="M3" s="189"/>
      <c r="N3" s="189"/>
      <c r="O3" s="189"/>
      <c r="P3" s="189"/>
      <c r="Q3" s="189"/>
      <c r="R3" s="189"/>
      <c r="S3" s="190"/>
    </row>
    <row r="4" spans="1:19" ht="15.75" customHeight="1" x14ac:dyDescent="0.6">
      <c r="A4" s="112"/>
      <c r="B4" s="32"/>
      <c r="C4" s="33" t="s">
        <v>16</v>
      </c>
      <c r="D4" s="34"/>
      <c r="E4" s="34"/>
      <c r="F4" s="34"/>
      <c r="G4" s="34"/>
      <c r="H4" s="191"/>
      <c r="I4" s="191"/>
      <c r="J4" s="192"/>
      <c r="K4" s="192"/>
      <c r="L4" s="192"/>
      <c r="M4" s="192"/>
      <c r="N4" s="192"/>
      <c r="O4" s="192"/>
      <c r="P4" s="192"/>
      <c r="Q4" s="192"/>
      <c r="R4" s="192"/>
      <c r="S4" s="193"/>
    </row>
    <row r="5" spans="1:19" ht="16.5" customHeight="1" thickBot="1" x14ac:dyDescent="0.3"/>
    <row r="6" spans="1:19" ht="13" x14ac:dyDescent="0.3">
      <c r="B6" s="182" t="s">
        <v>17</v>
      </c>
      <c r="C6" s="183"/>
      <c r="D6" s="183"/>
      <c r="E6" s="183"/>
      <c r="F6" s="183"/>
      <c r="G6" s="183"/>
      <c r="H6" s="183"/>
      <c r="I6" s="177"/>
      <c r="J6" s="194" t="s">
        <v>8</v>
      </c>
      <c r="K6" s="182" t="s">
        <v>18</v>
      </c>
      <c r="L6" s="196"/>
      <c r="M6" s="183"/>
      <c r="N6" s="183"/>
      <c r="O6" s="183"/>
      <c r="P6" s="183"/>
      <c r="Q6" s="183"/>
      <c r="R6" s="197"/>
      <c r="S6" s="198" t="s">
        <v>19</v>
      </c>
    </row>
    <row r="7" spans="1:19" ht="22.5" customHeight="1" x14ac:dyDescent="0.3">
      <c r="B7" s="184" t="s">
        <v>20</v>
      </c>
      <c r="C7" s="185"/>
      <c r="D7" s="185"/>
      <c r="E7" s="186"/>
      <c r="F7" s="35" t="s">
        <v>21</v>
      </c>
      <c r="G7" s="36" t="s">
        <v>22</v>
      </c>
      <c r="H7" s="113" t="s">
        <v>23</v>
      </c>
      <c r="I7" s="114" t="s">
        <v>177</v>
      </c>
      <c r="J7" s="195"/>
      <c r="K7" s="35" t="s">
        <v>21</v>
      </c>
      <c r="L7" s="36" t="s">
        <v>22</v>
      </c>
      <c r="M7" s="37" t="s">
        <v>23</v>
      </c>
      <c r="N7" s="114" t="s">
        <v>177</v>
      </c>
      <c r="O7" s="200" t="s">
        <v>20</v>
      </c>
      <c r="P7" s="201"/>
      <c r="Q7" s="201"/>
      <c r="R7" s="202"/>
      <c r="S7" s="199"/>
    </row>
    <row r="8" spans="1:19" ht="22" customHeight="1" x14ac:dyDescent="0.3">
      <c r="B8" s="115">
        <v>20</v>
      </c>
      <c r="C8" s="116">
        <v>40</v>
      </c>
      <c r="D8" s="116">
        <v>60</v>
      </c>
      <c r="E8" s="41">
        <v>80</v>
      </c>
      <c r="F8" s="117"/>
      <c r="G8" s="118"/>
      <c r="H8" s="119"/>
      <c r="I8" s="120"/>
      <c r="J8" s="38">
        <v>1</v>
      </c>
      <c r="K8" s="121"/>
      <c r="L8" s="122"/>
      <c r="M8" s="123"/>
      <c r="N8" s="120"/>
      <c r="O8" s="39">
        <v>20</v>
      </c>
      <c r="P8" s="39">
        <v>40</v>
      </c>
      <c r="Q8" s="39">
        <v>60</v>
      </c>
      <c r="R8" s="45">
        <v>80</v>
      </c>
      <c r="S8" s="124"/>
    </row>
    <row r="9" spans="1:19" ht="22" customHeight="1" x14ac:dyDescent="0.3">
      <c r="B9" s="46">
        <v>20</v>
      </c>
      <c r="C9" s="39">
        <v>40</v>
      </c>
      <c r="D9" s="41">
        <v>60</v>
      </c>
      <c r="E9" s="39">
        <v>80</v>
      </c>
      <c r="F9" s="117"/>
      <c r="G9" s="118"/>
      <c r="H9" s="119"/>
      <c r="I9" s="120"/>
      <c r="J9" s="38">
        <v>2</v>
      </c>
      <c r="K9" s="121"/>
      <c r="L9" s="122"/>
      <c r="M9" s="123"/>
      <c r="N9" s="120"/>
      <c r="O9" s="39">
        <v>20</v>
      </c>
      <c r="P9" s="39">
        <v>40</v>
      </c>
      <c r="Q9" s="39">
        <v>60</v>
      </c>
      <c r="R9" s="45">
        <v>80</v>
      </c>
      <c r="S9" s="44"/>
    </row>
    <row r="10" spans="1:19" ht="22" customHeight="1" x14ac:dyDescent="0.3">
      <c r="B10" s="46">
        <v>20</v>
      </c>
      <c r="C10" s="41">
        <v>40</v>
      </c>
      <c r="D10" s="39">
        <v>60</v>
      </c>
      <c r="E10" s="39">
        <v>80</v>
      </c>
      <c r="F10" s="117"/>
      <c r="G10" s="118"/>
      <c r="H10" s="119"/>
      <c r="I10" s="120"/>
      <c r="J10" s="38">
        <v>3</v>
      </c>
      <c r="K10" s="121"/>
      <c r="L10" s="122"/>
      <c r="M10" s="123"/>
      <c r="N10" s="120"/>
      <c r="O10" s="39">
        <v>20</v>
      </c>
      <c r="P10" s="39">
        <v>40</v>
      </c>
      <c r="Q10" s="39">
        <v>60</v>
      </c>
      <c r="R10" s="45">
        <v>80</v>
      </c>
      <c r="S10" s="44"/>
    </row>
    <row r="11" spans="1:19" ht="22" customHeight="1" x14ac:dyDescent="0.3">
      <c r="B11" s="46">
        <v>20</v>
      </c>
      <c r="C11" s="39">
        <v>40</v>
      </c>
      <c r="D11" s="39">
        <v>60</v>
      </c>
      <c r="E11" s="41">
        <v>80</v>
      </c>
      <c r="F11" s="117"/>
      <c r="G11" s="118"/>
      <c r="H11" s="119"/>
      <c r="I11" s="120"/>
      <c r="J11" s="38">
        <v>4</v>
      </c>
      <c r="K11" s="121"/>
      <c r="L11" s="122"/>
      <c r="M11" s="123"/>
      <c r="N11" s="120"/>
      <c r="O11" s="39">
        <v>20</v>
      </c>
      <c r="P11" s="39">
        <v>40</v>
      </c>
      <c r="Q11" s="39">
        <v>60</v>
      </c>
      <c r="R11" s="45">
        <v>80</v>
      </c>
      <c r="S11" s="44"/>
    </row>
    <row r="12" spans="1:19" ht="22" customHeight="1" x14ac:dyDescent="0.3">
      <c r="B12" s="46">
        <v>20</v>
      </c>
      <c r="C12" s="39">
        <v>40</v>
      </c>
      <c r="D12" s="41">
        <v>60</v>
      </c>
      <c r="E12" s="39">
        <v>80</v>
      </c>
      <c r="F12" s="117"/>
      <c r="G12" s="118"/>
      <c r="H12" s="119"/>
      <c r="I12" s="120"/>
      <c r="J12" s="38">
        <v>5</v>
      </c>
      <c r="K12" s="121"/>
      <c r="L12" s="122"/>
      <c r="M12" s="123"/>
      <c r="N12" s="120"/>
      <c r="O12" s="39">
        <v>20</v>
      </c>
      <c r="P12" s="39">
        <v>40</v>
      </c>
      <c r="Q12" s="39">
        <v>60</v>
      </c>
      <c r="R12" s="45">
        <v>80</v>
      </c>
      <c r="S12" s="44"/>
    </row>
    <row r="13" spans="1:19" ht="22" customHeight="1" x14ac:dyDescent="0.3">
      <c r="B13" s="46">
        <v>20</v>
      </c>
      <c r="C13" s="41">
        <v>40</v>
      </c>
      <c r="D13" s="39">
        <v>60</v>
      </c>
      <c r="E13" s="39">
        <v>80</v>
      </c>
      <c r="F13" s="117"/>
      <c r="G13" s="118"/>
      <c r="H13" s="119"/>
      <c r="I13" s="120"/>
      <c r="J13" s="38">
        <v>6</v>
      </c>
      <c r="K13" s="121"/>
      <c r="L13" s="122"/>
      <c r="M13" s="123"/>
      <c r="N13" s="120"/>
      <c r="O13" s="39">
        <v>20</v>
      </c>
      <c r="P13" s="39">
        <v>40</v>
      </c>
      <c r="Q13" s="39">
        <v>60</v>
      </c>
      <c r="R13" s="45">
        <v>80</v>
      </c>
      <c r="S13" s="44"/>
    </row>
    <row r="14" spans="1:19" ht="22" customHeight="1" x14ac:dyDescent="0.3">
      <c r="B14" s="115">
        <v>20</v>
      </c>
      <c r="C14" s="39">
        <v>40</v>
      </c>
      <c r="D14" s="39">
        <v>60</v>
      </c>
      <c r="E14" s="39">
        <v>80</v>
      </c>
      <c r="F14" s="117"/>
      <c r="G14" s="118"/>
      <c r="H14" s="119"/>
      <c r="I14" s="120"/>
      <c r="J14" s="38">
        <v>7</v>
      </c>
      <c r="K14" s="121"/>
      <c r="L14" s="122"/>
      <c r="M14" s="123"/>
      <c r="N14" s="120"/>
      <c r="O14" s="39">
        <v>20</v>
      </c>
      <c r="P14" s="39">
        <v>40</v>
      </c>
      <c r="Q14" s="39">
        <v>60</v>
      </c>
      <c r="R14" s="45">
        <v>80</v>
      </c>
      <c r="S14" s="44"/>
    </row>
    <row r="15" spans="1:19" ht="22" customHeight="1" x14ac:dyDescent="0.3">
      <c r="B15" s="46">
        <v>20</v>
      </c>
      <c r="C15" s="41">
        <v>40</v>
      </c>
      <c r="D15" s="39">
        <v>60</v>
      </c>
      <c r="E15" s="39">
        <v>80</v>
      </c>
      <c r="F15" s="117"/>
      <c r="G15" s="118"/>
      <c r="H15" s="119"/>
      <c r="I15" s="120"/>
      <c r="J15" s="38">
        <v>8</v>
      </c>
      <c r="K15" s="121"/>
      <c r="L15" s="122"/>
      <c r="M15" s="123"/>
      <c r="N15" s="120"/>
      <c r="O15" s="39">
        <v>20</v>
      </c>
      <c r="P15" s="39">
        <v>40</v>
      </c>
      <c r="Q15" s="39">
        <v>60</v>
      </c>
      <c r="R15" s="45">
        <v>80</v>
      </c>
      <c r="S15" s="44"/>
    </row>
    <row r="16" spans="1:19" ht="22" customHeight="1" x14ac:dyDescent="0.3">
      <c r="B16" s="46">
        <v>20</v>
      </c>
      <c r="C16" s="41">
        <v>40</v>
      </c>
      <c r="D16" s="39">
        <v>60</v>
      </c>
      <c r="E16" s="39">
        <v>80</v>
      </c>
      <c r="F16" s="117"/>
      <c r="G16" s="118"/>
      <c r="H16" s="119"/>
      <c r="I16" s="120"/>
      <c r="J16" s="38">
        <v>9</v>
      </c>
      <c r="K16" s="121"/>
      <c r="L16" s="122"/>
      <c r="M16" s="123"/>
      <c r="N16" s="120"/>
      <c r="O16" s="39">
        <v>20</v>
      </c>
      <c r="P16" s="39">
        <v>40</v>
      </c>
      <c r="Q16" s="39">
        <v>60</v>
      </c>
      <c r="R16" s="45">
        <v>80</v>
      </c>
      <c r="S16" s="44"/>
    </row>
    <row r="17" spans="2:19" ht="22" customHeight="1" x14ac:dyDescent="0.3">
      <c r="B17" s="46">
        <v>20</v>
      </c>
      <c r="C17" s="41">
        <v>40</v>
      </c>
      <c r="D17" s="39">
        <v>60</v>
      </c>
      <c r="E17" s="39">
        <v>80</v>
      </c>
      <c r="F17" s="117"/>
      <c r="G17" s="118"/>
      <c r="H17" s="119"/>
      <c r="I17" s="120"/>
      <c r="J17" s="38">
        <v>10</v>
      </c>
      <c r="K17" s="121"/>
      <c r="L17" s="122"/>
      <c r="M17" s="123"/>
      <c r="N17" s="120"/>
      <c r="O17" s="39">
        <v>20</v>
      </c>
      <c r="P17" s="39">
        <v>40</v>
      </c>
      <c r="Q17" s="39">
        <v>60</v>
      </c>
      <c r="R17" s="45">
        <v>80</v>
      </c>
      <c r="S17" s="44"/>
    </row>
    <row r="18" spans="2:19" ht="22" customHeight="1" x14ac:dyDescent="0.3">
      <c r="B18" s="46">
        <v>20</v>
      </c>
      <c r="C18" s="41">
        <v>40</v>
      </c>
      <c r="D18" s="39">
        <v>60</v>
      </c>
      <c r="E18" s="39">
        <v>80</v>
      </c>
      <c r="F18" s="117"/>
      <c r="G18" s="118"/>
      <c r="H18" s="119"/>
      <c r="I18" s="120"/>
      <c r="J18" s="38">
        <v>11</v>
      </c>
      <c r="K18" s="121"/>
      <c r="L18" s="122"/>
      <c r="M18" s="123"/>
      <c r="N18" s="120"/>
      <c r="O18" s="39">
        <v>20</v>
      </c>
      <c r="P18" s="39">
        <v>40</v>
      </c>
      <c r="Q18" s="39">
        <v>60</v>
      </c>
      <c r="R18" s="45">
        <v>80</v>
      </c>
      <c r="S18" s="44"/>
    </row>
    <row r="19" spans="2:19" ht="22" customHeight="1" x14ac:dyDescent="0.3">
      <c r="B19" s="46">
        <v>20</v>
      </c>
      <c r="C19" s="41">
        <v>40</v>
      </c>
      <c r="D19" s="39">
        <v>60</v>
      </c>
      <c r="E19" s="39">
        <v>80</v>
      </c>
      <c r="F19" s="125"/>
      <c r="G19" s="126"/>
      <c r="H19" s="127"/>
      <c r="I19" s="128"/>
      <c r="J19" s="129">
        <v>12</v>
      </c>
      <c r="K19" s="130"/>
      <c r="L19" s="131"/>
      <c r="M19" s="132"/>
      <c r="N19" s="133"/>
      <c r="O19" s="39">
        <v>20</v>
      </c>
      <c r="P19" s="39">
        <v>40</v>
      </c>
      <c r="Q19" s="39">
        <v>60</v>
      </c>
      <c r="R19" s="45">
        <v>80</v>
      </c>
      <c r="S19" s="134"/>
    </row>
    <row r="20" spans="2:19" ht="22" customHeight="1" x14ac:dyDescent="0.3">
      <c r="B20" s="46">
        <v>20</v>
      </c>
      <c r="C20" s="41">
        <v>40</v>
      </c>
      <c r="D20" s="39">
        <v>60</v>
      </c>
      <c r="E20" s="39">
        <v>80</v>
      </c>
      <c r="F20" s="135"/>
      <c r="G20" s="136"/>
      <c r="H20" s="137"/>
      <c r="I20" s="138"/>
      <c r="J20" s="139">
        <v>13</v>
      </c>
      <c r="K20" s="140"/>
      <c r="L20" s="141"/>
      <c r="M20" s="142"/>
      <c r="N20" s="138"/>
      <c r="O20" s="39">
        <v>20</v>
      </c>
      <c r="P20" s="39">
        <v>40</v>
      </c>
      <c r="Q20" s="39">
        <v>60</v>
      </c>
      <c r="R20" s="45">
        <v>80</v>
      </c>
      <c r="S20" s="143"/>
    </row>
    <row r="21" spans="2:19" ht="22" customHeight="1" x14ac:dyDescent="0.3">
      <c r="B21" s="46">
        <v>20</v>
      </c>
      <c r="C21" s="41">
        <v>40</v>
      </c>
      <c r="D21" s="39">
        <v>60</v>
      </c>
      <c r="E21" s="39">
        <v>80</v>
      </c>
      <c r="F21" s="117"/>
      <c r="G21" s="118"/>
      <c r="H21" s="119"/>
      <c r="I21" s="120"/>
      <c r="J21" s="38">
        <v>14</v>
      </c>
      <c r="K21" s="121"/>
      <c r="L21" s="122"/>
      <c r="M21" s="123"/>
      <c r="N21" s="120"/>
      <c r="O21" s="39">
        <v>20</v>
      </c>
      <c r="P21" s="39">
        <v>40</v>
      </c>
      <c r="Q21" s="39">
        <v>60</v>
      </c>
      <c r="R21" s="144">
        <v>80</v>
      </c>
      <c r="S21" s="44"/>
    </row>
    <row r="22" spans="2:19" ht="22" customHeight="1" x14ac:dyDescent="0.3">
      <c r="B22" s="46">
        <v>20</v>
      </c>
      <c r="C22" s="41">
        <v>40</v>
      </c>
      <c r="D22" s="39">
        <v>60</v>
      </c>
      <c r="E22" s="39">
        <v>80</v>
      </c>
      <c r="F22" s="117"/>
      <c r="G22" s="118"/>
      <c r="H22" s="119"/>
      <c r="I22" s="120"/>
      <c r="J22" s="38">
        <v>15</v>
      </c>
      <c r="K22" s="121"/>
      <c r="L22" s="122"/>
      <c r="M22" s="123"/>
      <c r="N22" s="120"/>
      <c r="O22" s="39">
        <v>20</v>
      </c>
      <c r="P22" s="39">
        <v>40</v>
      </c>
      <c r="Q22" s="39">
        <v>60</v>
      </c>
      <c r="R22" s="45">
        <v>80</v>
      </c>
      <c r="S22" s="44"/>
    </row>
    <row r="23" spans="2:19" ht="22" customHeight="1" x14ac:dyDescent="0.3">
      <c r="B23" s="46">
        <v>20</v>
      </c>
      <c r="C23" s="41">
        <v>40</v>
      </c>
      <c r="D23" s="39">
        <v>60</v>
      </c>
      <c r="E23" s="39">
        <v>80</v>
      </c>
      <c r="F23" s="117"/>
      <c r="G23" s="118"/>
      <c r="H23" s="119"/>
      <c r="I23" s="120"/>
      <c r="J23" s="38">
        <v>16</v>
      </c>
      <c r="K23" s="121"/>
      <c r="L23" s="122"/>
      <c r="M23" s="123"/>
      <c r="N23" s="120"/>
      <c r="O23" s="39">
        <v>20</v>
      </c>
      <c r="P23" s="39">
        <v>40</v>
      </c>
      <c r="Q23" s="39">
        <v>60</v>
      </c>
      <c r="R23" s="45">
        <v>80</v>
      </c>
      <c r="S23" s="44"/>
    </row>
    <row r="24" spans="2:19" ht="22" customHeight="1" x14ac:dyDescent="0.3">
      <c r="B24" s="46">
        <v>20</v>
      </c>
      <c r="C24" s="41">
        <v>40</v>
      </c>
      <c r="D24" s="39">
        <v>60</v>
      </c>
      <c r="E24" s="39">
        <v>80</v>
      </c>
      <c r="F24" s="117"/>
      <c r="G24" s="118"/>
      <c r="H24" s="119"/>
      <c r="I24" s="120"/>
      <c r="J24" s="38">
        <v>17</v>
      </c>
      <c r="K24" s="121"/>
      <c r="L24" s="122"/>
      <c r="M24" s="123"/>
      <c r="N24" s="120"/>
      <c r="O24" s="39">
        <v>20</v>
      </c>
      <c r="P24" s="39">
        <v>40</v>
      </c>
      <c r="Q24" s="39">
        <v>60</v>
      </c>
      <c r="R24" s="45">
        <v>80</v>
      </c>
      <c r="S24" s="44"/>
    </row>
    <row r="25" spans="2:19" ht="22" customHeight="1" x14ac:dyDescent="0.3">
      <c r="B25" s="46">
        <v>20</v>
      </c>
      <c r="C25" s="41">
        <v>40</v>
      </c>
      <c r="D25" s="39">
        <v>60</v>
      </c>
      <c r="E25" s="39">
        <v>80</v>
      </c>
      <c r="F25" s="117"/>
      <c r="G25" s="118"/>
      <c r="H25" s="119"/>
      <c r="I25" s="120"/>
      <c r="J25" s="38">
        <v>18</v>
      </c>
      <c r="K25" s="121"/>
      <c r="L25" s="122"/>
      <c r="M25" s="123"/>
      <c r="N25" s="120"/>
      <c r="O25" s="39">
        <v>20</v>
      </c>
      <c r="P25" s="39">
        <v>40</v>
      </c>
      <c r="Q25" s="39">
        <v>60</v>
      </c>
      <c r="R25" s="45">
        <v>80</v>
      </c>
      <c r="S25" s="44"/>
    </row>
    <row r="26" spans="2:19" ht="22" customHeight="1" x14ac:dyDescent="0.3">
      <c r="B26" s="46">
        <v>20</v>
      </c>
      <c r="C26" s="41">
        <v>40</v>
      </c>
      <c r="D26" s="39">
        <v>60</v>
      </c>
      <c r="E26" s="39">
        <v>80</v>
      </c>
      <c r="F26" s="117"/>
      <c r="G26" s="118"/>
      <c r="H26" s="119"/>
      <c r="I26" s="120"/>
      <c r="J26" s="38">
        <v>19</v>
      </c>
      <c r="K26" s="121"/>
      <c r="L26" s="122"/>
      <c r="M26" s="123"/>
      <c r="N26" s="120"/>
      <c r="O26" s="39">
        <v>20</v>
      </c>
      <c r="P26" s="39">
        <v>40</v>
      </c>
      <c r="Q26" s="39">
        <v>60</v>
      </c>
      <c r="R26" s="45">
        <v>80</v>
      </c>
      <c r="S26" s="44"/>
    </row>
    <row r="27" spans="2:19" ht="22" customHeight="1" x14ac:dyDescent="0.3">
      <c r="B27" s="46">
        <v>20</v>
      </c>
      <c r="C27" s="41">
        <v>40</v>
      </c>
      <c r="D27" s="39">
        <v>60</v>
      </c>
      <c r="E27" s="39">
        <v>80</v>
      </c>
      <c r="F27" s="117"/>
      <c r="G27" s="118"/>
      <c r="H27" s="119"/>
      <c r="I27" s="120"/>
      <c r="J27" s="38">
        <v>20</v>
      </c>
      <c r="K27" s="121"/>
      <c r="L27" s="122"/>
      <c r="M27" s="123"/>
      <c r="N27" s="120"/>
      <c r="O27" s="39">
        <v>20</v>
      </c>
      <c r="P27" s="39">
        <v>40</v>
      </c>
      <c r="Q27" s="39">
        <v>60</v>
      </c>
      <c r="R27" s="45">
        <v>80</v>
      </c>
      <c r="S27" s="44"/>
    </row>
    <row r="28" spans="2:19" ht="22" customHeight="1" x14ac:dyDescent="0.3">
      <c r="B28" s="46">
        <v>20</v>
      </c>
      <c r="C28" s="41">
        <v>40</v>
      </c>
      <c r="D28" s="39">
        <v>60</v>
      </c>
      <c r="E28" s="39">
        <v>80</v>
      </c>
      <c r="F28" s="117"/>
      <c r="G28" s="118"/>
      <c r="H28" s="119"/>
      <c r="I28" s="120"/>
      <c r="J28" s="38">
        <v>21</v>
      </c>
      <c r="K28" s="121"/>
      <c r="L28" s="122"/>
      <c r="M28" s="123"/>
      <c r="N28" s="120"/>
      <c r="O28" s="39">
        <v>20</v>
      </c>
      <c r="P28" s="39">
        <v>40</v>
      </c>
      <c r="Q28" s="39">
        <v>60</v>
      </c>
      <c r="R28" s="45">
        <v>80</v>
      </c>
      <c r="S28" s="44"/>
    </row>
    <row r="29" spans="2:19" ht="22" customHeight="1" x14ac:dyDescent="0.3">
      <c r="B29" s="46">
        <v>20</v>
      </c>
      <c r="C29" s="41">
        <v>40</v>
      </c>
      <c r="D29" s="39">
        <v>60</v>
      </c>
      <c r="E29" s="39">
        <v>80</v>
      </c>
      <c r="F29" s="117"/>
      <c r="G29" s="118"/>
      <c r="H29" s="119"/>
      <c r="I29" s="120"/>
      <c r="J29" s="38">
        <v>22</v>
      </c>
      <c r="K29" s="121"/>
      <c r="L29" s="122"/>
      <c r="M29" s="123"/>
      <c r="N29" s="120"/>
      <c r="O29" s="39">
        <v>20</v>
      </c>
      <c r="P29" s="39">
        <v>40</v>
      </c>
      <c r="Q29" s="39">
        <v>60</v>
      </c>
      <c r="R29" s="45">
        <v>80</v>
      </c>
      <c r="S29" s="44"/>
    </row>
    <row r="30" spans="2:19" ht="22" customHeight="1" x14ac:dyDescent="0.3">
      <c r="B30" s="46">
        <v>20</v>
      </c>
      <c r="C30" s="41">
        <v>40</v>
      </c>
      <c r="D30" s="39">
        <v>60</v>
      </c>
      <c r="E30" s="39">
        <v>80</v>
      </c>
      <c r="F30" s="117"/>
      <c r="G30" s="118"/>
      <c r="H30" s="119"/>
      <c r="I30" s="120"/>
      <c r="J30" s="38">
        <v>23</v>
      </c>
      <c r="K30" s="121"/>
      <c r="L30" s="122"/>
      <c r="M30" s="123"/>
      <c r="N30" s="120"/>
      <c r="O30" s="39">
        <v>20</v>
      </c>
      <c r="P30" s="39">
        <v>40</v>
      </c>
      <c r="Q30" s="39">
        <v>60</v>
      </c>
      <c r="R30" s="45">
        <v>80</v>
      </c>
      <c r="S30" s="44"/>
    </row>
    <row r="31" spans="2:19" ht="22" customHeight="1" thickBot="1" x14ac:dyDescent="0.35">
      <c r="B31" s="178">
        <v>20</v>
      </c>
      <c r="C31" s="179">
        <v>40</v>
      </c>
      <c r="D31" s="180">
        <v>60</v>
      </c>
      <c r="E31" s="180">
        <v>80</v>
      </c>
      <c r="F31" s="145"/>
      <c r="G31" s="146"/>
      <c r="H31" s="147"/>
      <c r="I31" s="148"/>
      <c r="J31" s="40">
        <v>24</v>
      </c>
      <c r="K31" s="149"/>
      <c r="L31" s="150"/>
      <c r="M31" s="151"/>
      <c r="N31" s="148"/>
      <c r="O31" s="180">
        <v>20</v>
      </c>
      <c r="P31" s="180">
        <v>40</v>
      </c>
      <c r="Q31" s="180">
        <v>60</v>
      </c>
      <c r="R31" s="181">
        <v>80</v>
      </c>
      <c r="S31" s="47"/>
    </row>
    <row r="33" spans="1:19" ht="20.149999999999999" customHeight="1" x14ac:dyDescent="0.25">
      <c r="A33" s="174" t="s">
        <v>24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</row>
    <row r="34" spans="1:19" ht="20.149999999999999" customHeight="1" x14ac:dyDescent="0.25"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</row>
    <row r="35" spans="1:19" ht="20.149999999999999" customHeight="1" x14ac:dyDescent="0.25"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</row>
    <row r="36" spans="1:19" ht="20.149999999999999" customHeight="1" x14ac:dyDescent="0.25"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</row>
    <row r="37" spans="1:19" ht="20.149999999999999" customHeight="1" x14ac:dyDescent="0.25"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</row>
    <row r="38" spans="1:19" ht="20.149999999999999" customHeight="1" x14ac:dyDescent="0.25"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</row>
    <row r="39" spans="1:19" ht="20.149999999999999" customHeight="1" x14ac:dyDescent="0.25"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</row>
  </sheetData>
  <mergeCells count="9">
    <mergeCell ref="B6:H6"/>
    <mergeCell ref="B7:E7"/>
    <mergeCell ref="B1:S1"/>
    <mergeCell ref="H3:S3"/>
    <mergeCell ref="H4:S4"/>
    <mergeCell ref="J6:J7"/>
    <mergeCell ref="K6:R6"/>
    <mergeCell ref="S6:S7"/>
    <mergeCell ref="O7:R7"/>
  </mergeCells>
  <phoneticPr fontId="0" type="noConversion"/>
  <pageMargins left="0.27559055118110237" right="0.19685039370078741" top="0.62992125984251968" bottom="0.42" header="0" footer="0"/>
  <pageSetup paperSize="9" scale="90" orientation="portrait" horizontalDpi="360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workbookViewId="0">
      <selection activeCell="O1" sqref="O1"/>
    </sheetView>
  </sheetViews>
  <sheetFormatPr baseColWidth="10" defaultColWidth="11.54296875" defaultRowHeight="12.5" x14ac:dyDescent="0.25"/>
  <cols>
    <col min="1" max="1" width="1" customWidth="1"/>
    <col min="2" max="2" width="11.7265625" customWidth="1"/>
    <col min="3" max="3" width="10.7265625" style="3" customWidth="1"/>
    <col min="4" max="4" width="11.7265625" style="3" customWidth="1"/>
    <col min="5" max="5" width="1.1796875" customWidth="1"/>
    <col min="6" max="6" width="11.7265625" customWidth="1"/>
    <col min="7" max="7" width="10.7265625" style="3" customWidth="1"/>
    <col min="8" max="8" width="11.7265625" style="3" customWidth="1"/>
    <col min="9" max="9" width="1.453125" customWidth="1"/>
    <col min="10" max="10" width="11.7265625" customWidth="1"/>
    <col min="11" max="11" width="10.7265625" customWidth="1"/>
    <col min="12" max="12" width="11.7265625" customWidth="1"/>
    <col min="13" max="13" width="1.81640625" customWidth="1"/>
    <col min="14" max="14" width="11.7265625" customWidth="1"/>
    <col min="15" max="15" width="10.7265625" customWidth="1"/>
    <col min="16" max="16" width="11.7265625" customWidth="1"/>
    <col min="17" max="17" width="1.7265625" customWidth="1"/>
    <col min="257" max="257" width="1" customWidth="1"/>
    <col min="258" max="258" width="11.7265625" customWidth="1"/>
    <col min="259" max="259" width="10.7265625" customWidth="1"/>
    <col min="260" max="260" width="11.7265625" customWidth="1"/>
    <col min="261" max="261" width="1.1796875" customWidth="1"/>
    <col min="262" max="262" width="11.7265625" customWidth="1"/>
    <col min="263" max="263" width="10.7265625" customWidth="1"/>
    <col min="264" max="264" width="11.7265625" customWidth="1"/>
    <col min="265" max="265" width="1.453125" customWidth="1"/>
    <col min="266" max="266" width="11.7265625" customWidth="1"/>
    <col min="267" max="267" width="10.7265625" customWidth="1"/>
    <col min="268" max="268" width="11.7265625" customWidth="1"/>
    <col min="269" max="269" width="1.81640625" customWidth="1"/>
    <col min="270" max="270" width="11.7265625" customWidth="1"/>
    <col min="271" max="271" width="10.7265625" customWidth="1"/>
    <col min="272" max="272" width="11.7265625" customWidth="1"/>
    <col min="273" max="273" width="1.7265625" customWidth="1"/>
    <col min="513" max="513" width="1" customWidth="1"/>
    <col min="514" max="514" width="11.7265625" customWidth="1"/>
    <col min="515" max="515" width="10.7265625" customWidth="1"/>
    <col min="516" max="516" width="11.7265625" customWidth="1"/>
    <col min="517" max="517" width="1.1796875" customWidth="1"/>
    <col min="518" max="518" width="11.7265625" customWidth="1"/>
    <col min="519" max="519" width="10.7265625" customWidth="1"/>
    <col min="520" max="520" width="11.7265625" customWidth="1"/>
    <col min="521" max="521" width="1.453125" customWidth="1"/>
    <col min="522" max="522" width="11.7265625" customWidth="1"/>
    <col min="523" max="523" width="10.7265625" customWidth="1"/>
    <col min="524" max="524" width="11.7265625" customWidth="1"/>
    <col min="525" max="525" width="1.81640625" customWidth="1"/>
    <col min="526" max="526" width="11.7265625" customWidth="1"/>
    <col min="527" max="527" width="10.7265625" customWidth="1"/>
    <col min="528" max="528" width="11.7265625" customWidth="1"/>
    <col min="529" max="529" width="1.7265625" customWidth="1"/>
    <col min="769" max="769" width="1" customWidth="1"/>
    <col min="770" max="770" width="11.7265625" customWidth="1"/>
    <col min="771" max="771" width="10.7265625" customWidth="1"/>
    <col min="772" max="772" width="11.7265625" customWidth="1"/>
    <col min="773" max="773" width="1.1796875" customWidth="1"/>
    <col min="774" max="774" width="11.7265625" customWidth="1"/>
    <col min="775" max="775" width="10.7265625" customWidth="1"/>
    <col min="776" max="776" width="11.7265625" customWidth="1"/>
    <col min="777" max="777" width="1.453125" customWidth="1"/>
    <col min="778" max="778" width="11.7265625" customWidth="1"/>
    <col min="779" max="779" width="10.7265625" customWidth="1"/>
    <col min="780" max="780" width="11.7265625" customWidth="1"/>
    <col min="781" max="781" width="1.81640625" customWidth="1"/>
    <col min="782" max="782" width="11.7265625" customWidth="1"/>
    <col min="783" max="783" width="10.7265625" customWidth="1"/>
    <col min="784" max="784" width="11.7265625" customWidth="1"/>
    <col min="785" max="785" width="1.7265625" customWidth="1"/>
    <col min="1025" max="1025" width="1" customWidth="1"/>
    <col min="1026" max="1026" width="11.7265625" customWidth="1"/>
    <col min="1027" max="1027" width="10.7265625" customWidth="1"/>
    <col min="1028" max="1028" width="11.7265625" customWidth="1"/>
    <col min="1029" max="1029" width="1.1796875" customWidth="1"/>
    <col min="1030" max="1030" width="11.7265625" customWidth="1"/>
    <col min="1031" max="1031" width="10.7265625" customWidth="1"/>
    <col min="1032" max="1032" width="11.7265625" customWidth="1"/>
    <col min="1033" max="1033" width="1.453125" customWidth="1"/>
    <col min="1034" max="1034" width="11.7265625" customWidth="1"/>
    <col min="1035" max="1035" width="10.7265625" customWidth="1"/>
    <col min="1036" max="1036" width="11.7265625" customWidth="1"/>
    <col min="1037" max="1037" width="1.81640625" customWidth="1"/>
    <col min="1038" max="1038" width="11.7265625" customWidth="1"/>
    <col min="1039" max="1039" width="10.7265625" customWidth="1"/>
    <col min="1040" max="1040" width="11.7265625" customWidth="1"/>
    <col min="1041" max="1041" width="1.7265625" customWidth="1"/>
    <col min="1281" max="1281" width="1" customWidth="1"/>
    <col min="1282" max="1282" width="11.7265625" customWidth="1"/>
    <col min="1283" max="1283" width="10.7265625" customWidth="1"/>
    <col min="1284" max="1284" width="11.7265625" customWidth="1"/>
    <col min="1285" max="1285" width="1.1796875" customWidth="1"/>
    <col min="1286" max="1286" width="11.7265625" customWidth="1"/>
    <col min="1287" max="1287" width="10.7265625" customWidth="1"/>
    <col min="1288" max="1288" width="11.7265625" customWidth="1"/>
    <col min="1289" max="1289" width="1.453125" customWidth="1"/>
    <col min="1290" max="1290" width="11.7265625" customWidth="1"/>
    <col min="1291" max="1291" width="10.7265625" customWidth="1"/>
    <col min="1292" max="1292" width="11.7265625" customWidth="1"/>
    <col min="1293" max="1293" width="1.81640625" customWidth="1"/>
    <col min="1294" max="1294" width="11.7265625" customWidth="1"/>
    <col min="1295" max="1295" width="10.7265625" customWidth="1"/>
    <col min="1296" max="1296" width="11.7265625" customWidth="1"/>
    <col min="1297" max="1297" width="1.7265625" customWidth="1"/>
    <col min="1537" max="1537" width="1" customWidth="1"/>
    <col min="1538" max="1538" width="11.7265625" customWidth="1"/>
    <col min="1539" max="1539" width="10.7265625" customWidth="1"/>
    <col min="1540" max="1540" width="11.7265625" customWidth="1"/>
    <col min="1541" max="1541" width="1.1796875" customWidth="1"/>
    <col min="1542" max="1542" width="11.7265625" customWidth="1"/>
    <col min="1543" max="1543" width="10.7265625" customWidth="1"/>
    <col min="1544" max="1544" width="11.7265625" customWidth="1"/>
    <col min="1545" max="1545" width="1.453125" customWidth="1"/>
    <col min="1546" max="1546" width="11.7265625" customWidth="1"/>
    <col min="1547" max="1547" width="10.7265625" customWidth="1"/>
    <col min="1548" max="1548" width="11.7265625" customWidth="1"/>
    <col min="1549" max="1549" width="1.81640625" customWidth="1"/>
    <col min="1550" max="1550" width="11.7265625" customWidth="1"/>
    <col min="1551" max="1551" width="10.7265625" customWidth="1"/>
    <col min="1552" max="1552" width="11.7265625" customWidth="1"/>
    <col min="1553" max="1553" width="1.7265625" customWidth="1"/>
    <col min="1793" max="1793" width="1" customWidth="1"/>
    <col min="1794" max="1794" width="11.7265625" customWidth="1"/>
    <col min="1795" max="1795" width="10.7265625" customWidth="1"/>
    <col min="1796" max="1796" width="11.7265625" customWidth="1"/>
    <col min="1797" max="1797" width="1.1796875" customWidth="1"/>
    <col min="1798" max="1798" width="11.7265625" customWidth="1"/>
    <col min="1799" max="1799" width="10.7265625" customWidth="1"/>
    <col min="1800" max="1800" width="11.7265625" customWidth="1"/>
    <col min="1801" max="1801" width="1.453125" customWidth="1"/>
    <col min="1802" max="1802" width="11.7265625" customWidth="1"/>
    <col min="1803" max="1803" width="10.7265625" customWidth="1"/>
    <col min="1804" max="1804" width="11.7265625" customWidth="1"/>
    <col min="1805" max="1805" width="1.81640625" customWidth="1"/>
    <col min="1806" max="1806" width="11.7265625" customWidth="1"/>
    <col min="1807" max="1807" width="10.7265625" customWidth="1"/>
    <col min="1808" max="1808" width="11.7265625" customWidth="1"/>
    <col min="1809" max="1809" width="1.7265625" customWidth="1"/>
    <col min="2049" max="2049" width="1" customWidth="1"/>
    <col min="2050" max="2050" width="11.7265625" customWidth="1"/>
    <col min="2051" max="2051" width="10.7265625" customWidth="1"/>
    <col min="2052" max="2052" width="11.7265625" customWidth="1"/>
    <col min="2053" max="2053" width="1.1796875" customWidth="1"/>
    <col min="2054" max="2054" width="11.7265625" customWidth="1"/>
    <col min="2055" max="2055" width="10.7265625" customWidth="1"/>
    <col min="2056" max="2056" width="11.7265625" customWidth="1"/>
    <col min="2057" max="2057" width="1.453125" customWidth="1"/>
    <col min="2058" max="2058" width="11.7265625" customWidth="1"/>
    <col min="2059" max="2059" width="10.7265625" customWidth="1"/>
    <col min="2060" max="2060" width="11.7265625" customWidth="1"/>
    <col min="2061" max="2061" width="1.81640625" customWidth="1"/>
    <col min="2062" max="2062" width="11.7265625" customWidth="1"/>
    <col min="2063" max="2063" width="10.7265625" customWidth="1"/>
    <col min="2064" max="2064" width="11.7265625" customWidth="1"/>
    <col min="2065" max="2065" width="1.7265625" customWidth="1"/>
    <col min="2305" max="2305" width="1" customWidth="1"/>
    <col min="2306" max="2306" width="11.7265625" customWidth="1"/>
    <col min="2307" max="2307" width="10.7265625" customWidth="1"/>
    <col min="2308" max="2308" width="11.7265625" customWidth="1"/>
    <col min="2309" max="2309" width="1.1796875" customWidth="1"/>
    <col min="2310" max="2310" width="11.7265625" customWidth="1"/>
    <col min="2311" max="2311" width="10.7265625" customWidth="1"/>
    <col min="2312" max="2312" width="11.7265625" customWidth="1"/>
    <col min="2313" max="2313" width="1.453125" customWidth="1"/>
    <col min="2314" max="2314" width="11.7265625" customWidth="1"/>
    <col min="2315" max="2315" width="10.7265625" customWidth="1"/>
    <col min="2316" max="2316" width="11.7265625" customWidth="1"/>
    <col min="2317" max="2317" width="1.81640625" customWidth="1"/>
    <col min="2318" max="2318" width="11.7265625" customWidth="1"/>
    <col min="2319" max="2319" width="10.7265625" customWidth="1"/>
    <col min="2320" max="2320" width="11.7265625" customWidth="1"/>
    <col min="2321" max="2321" width="1.7265625" customWidth="1"/>
    <col min="2561" max="2561" width="1" customWidth="1"/>
    <col min="2562" max="2562" width="11.7265625" customWidth="1"/>
    <col min="2563" max="2563" width="10.7265625" customWidth="1"/>
    <col min="2564" max="2564" width="11.7265625" customWidth="1"/>
    <col min="2565" max="2565" width="1.1796875" customWidth="1"/>
    <col min="2566" max="2566" width="11.7265625" customWidth="1"/>
    <col min="2567" max="2567" width="10.7265625" customWidth="1"/>
    <col min="2568" max="2568" width="11.7265625" customWidth="1"/>
    <col min="2569" max="2569" width="1.453125" customWidth="1"/>
    <col min="2570" max="2570" width="11.7265625" customWidth="1"/>
    <col min="2571" max="2571" width="10.7265625" customWidth="1"/>
    <col min="2572" max="2572" width="11.7265625" customWidth="1"/>
    <col min="2573" max="2573" width="1.81640625" customWidth="1"/>
    <col min="2574" max="2574" width="11.7265625" customWidth="1"/>
    <col min="2575" max="2575" width="10.7265625" customWidth="1"/>
    <col min="2576" max="2576" width="11.7265625" customWidth="1"/>
    <col min="2577" max="2577" width="1.7265625" customWidth="1"/>
    <col min="2817" max="2817" width="1" customWidth="1"/>
    <col min="2818" max="2818" width="11.7265625" customWidth="1"/>
    <col min="2819" max="2819" width="10.7265625" customWidth="1"/>
    <col min="2820" max="2820" width="11.7265625" customWidth="1"/>
    <col min="2821" max="2821" width="1.1796875" customWidth="1"/>
    <col min="2822" max="2822" width="11.7265625" customWidth="1"/>
    <col min="2823" max="2823" width="10.7265625" customWidth="1"/>
    <col min="2824" max="2824" width="11.7265625" customWidth="1"/>
    <col min="2825" max="2825" width="1.453125" customWidth="1"/>
    <col min="2826" max="2826" width="11.7265625" customWidth="1"/>
    <col min="2827" max="2827" width="10.7265625" customWidth="1"/>
    <col min="2828" max="2828" width="11.7265625" customWidth="1"/>
    <col min="2829" max="2829" width="1.81640625" customWidth="1"/>
    <col min="2830" max="2830" width="11.7265625" customWidth="1"/>
    <col min="2831" max="2831" width="10.7265625" customWidth="1"/>
    <col min="2832" max="2832" width="11.7265625" customWidth="1"/>
    <col min="2833" max="2833" width="1.7265625" customWidth="1"/>
    <col min="3073" max="3073" width="1" customWidth="1"/>
    <col min="3074" max="3074" width="11.7265625" customWidth="1"/>
    <col min="3075" max="3075" width="10.7265625" customWidth="1"/>
    <col min="3076" max="3076" width="11.7265625" customWidth="1"/>
    <col min="3077" max="3077" width="1.1796875" customWidth="1"/>
    <col min="3078" max="3078" width="11.7265625" customWidth="1"/>
    <col min="3079" max="3079" width="10.7265625" customWidth="1"/>
    <col min="3080" max="3080" width="11.7265625" customWidth="1"/>
    <col min="3081" max="3081" width="1.453125" customWidth="1"/>
    <col min="3082" max="3082" width="11.7265625" customWidth="1"/>
    <col min="3083" max="3083" width="10.7265625" customWidth="1"/>
    <col min="3084" max="3084" width="11.7265625" customWidth="1"/>
    <col min="3085" max="3085" width="1.81640625" customWidth="1"/>
    <col min="3086" max="3086" width="11.7265625" customWidth="1"/>
    <col min="3087" max="3087" width="10.7265625" customWidth="1"/>
    <col min="3088" max="3088" width="11.7265625" customWidth="1"/>
    <col min="3089" max="3089" width="1.7265625" customWidth="1"/>
    <col min="3329" max="3329" width="1" customWidth="1"/>
    <col min="3330" max="3330" width="11.7265625" customWidth="1"/>
    <col min="3331" max="3331" width="10.7265625" customWidth="1"/>
    <col min="3332" max="3332" width="11.7265625" customWidth="1"/>
    <col min="3333" max="3333" width="1.1796875" customWidth="1"/>
    <col min="3334" max="3334" width="11.7265625" customWidth="1"/>
    <col min="3335" max="3335" width="10.7265625" customWidth="1"/>
    <col min="3336" max="3336" width="11.7265625" customWidth="1"/>
    <col min="3337" max="3337" width="1.453125" customWidth="1"/>
    <col min="3338" max="3338" width="11.7265625" customWidth="1"/>
    <col min="3339" max="3339" width="10.7265625" customWidth="1"/>
    <col min="3340" max="3340" width="11.7265625" customWidth="1"/>
    <col min="3341" max="3341" width="1.81640625" customWidth="1"/>
    <col min="3342" max="3342" width="11.7265625" customWidth="1"/>
    <col min="3343" max="3343" width="10.7265625" customWidth="1"/>
    <col min="3344" max="3344" width="11.7265625" customWidth="1"/>
    <col min="3345" max="3345" width="1.7265625" customWidth="1"/>
    <col min="3585" max="3585" width="1" customWidth="1"/>
    <col min="3586" max="3586" width="11.7265625" customWidth="1"/>
    <col min="3587" max="3587" width="10.7265625" customWidth="1"/>
    <col min="3588" max="3588" width="11.7265625" customWidth="1"/>
    <col min="3589" max="3589" width="1.1796875" customWidth="1"/>
    <col min="3590" max="3590" width="11.7265625" customWidth="1"/>
    <col min="3591" max="3591" width="10.7265625" customWidth="1"/>
    <col min="3592" max="3592" width="11.7265625" customWidth="1"/>
    <col min="3593" max="3593" width="1.453125" customWidth="1"/>
    <col min="3594" max="3594" width="11.7265625" customWidth="1"/>
    <col min="3595" max="3595" width="10.7265625" customWidth="1"/>
    <col min="3596" max="3596" width="11.7265625" customWidth="1"/>
    <col min="3597" max="3597" width="1.81640625" customWidth="1"/>
    <col min="3598" max="3598" width="11.7265625" customWidth="1"/>
    <col min="3599" max="3599" width="10.7265625" customWidth="1"/>
    <col min="3600" max="3600" width="11.7265625" customWidth="1"/>
    <col min="3601" max="3601" width="1.7265625" customWidth="1"/>
    <col min="3841" max="3841" width="1" customWidth="1"/>
    <col min="3842" max="3842" width="11.7265625" customWidth="1"/>
    <col min="3843" max="3843" width="10.7265625" customWidth="1"/>
    <col min="3844" max="3844" width="11.7265625" customWidth="1"/>
    <col min="3845" max="3845" width="1.1796875" customWidth="1"/>
    <col min="3846" max="3846" width="11.7265625" customWidth="1"/>
    <col min="3847" max="3847" width="10.7265625" customWidth="1"/>
    <col min="3848" max="3848" width="11.7265625" customWidth="1"/>
    <col min="3849" max="3849" width="1.453125" customWidth="1"/>
    <col min="3850" max="3850" width="11.7265625" customWidth="1"/>
    <col min="3851" max="3851" width="10.7265625" customWidth="1"/>
    <col min="3852" max="3852" width="11.7265625" customWidth="1"/>
    <col min="3853" max="3853" width="1.81640625" customWidth="1"/>
    <col min="3854" max="3854" width="11.7265625" customWidth="1"/>
    <col min="3855" max="3855" width="10.7265625" customWidth="1"/>
    <col min="3856" max="3856" width="11.7265625" customWidth="1"/>
    <col min="3857" max="3857" width="1.7265625" customWidth="1"/>
    <col min="4097" max="4097" width="1" customWidth="1"/>
    <col min="4098" max="4098" width="11.7265625" customWidth="1"/>
    <col min="4099" max="4099" width="10.7265625" customWidth="1"/>
    <col min="4100" max="4100" width="11.7265625" customWidth="1"/>
    <col min="4101" max="4101" width="1.1796875" customWidth="1"/>
    <col min="4102" max="4102" width="11.7265625" customWidth="1"/>
    <col min="4103" max="4103" width="10.7265625" customWidth="1"/>
    <col min="4104" max="4104" width="11.7265625" customWidth="1"/>
    <col min="4105" max="4105" width="1.453125" customWidth="1"/>
    <col min="4106" max="4106" width="11.7265625" customWidth="1"/>
    <col min="4107" max="4107" width="10.7265625" customWidth="1"/>
    <col min="4108" max="4108" width="11.7265625" customWidth="1"/>
    <col min="4109" max="4109" width="1.81640625" customWidth="1"/>
    <col min="4110" max="4110" width="11.7265625" customWidth="1"/>
    <col min="4111" max="4111" width="10.7265625" customWidth="1"/>
    <col min="4112" max="4112" width="11.7265625" customWidth="1"/>
    <col min="4113" max="4113" width="1.7265625" customWidth="1"/>
    <col min="4353" max="4353" width="1" customWidth="1"/>
    <col min="4354" max="4354" width="11.7265625" customWidth="1"/>
    <col min="4355" max="4355" width="10.7265625" customWidth="1"/>
    <col min="4356" max="4356" width="11.7265625" customWidth="1"/>
    <col min="4357" max="4357" width="1.1796875" customWidth="1"/>
    <col min="4358" max="4358" width="11.7265625" customWidth="1"/>
    <col min="4359" max="4359" width="10.7265625" customWidth="1"/>
    <col min="4360" max="4360" width="11.7265625" customWidth="1"/>
    <col min="4361" max="4361" width="1.453125" customWidth="1"/>
    <col min="4362" max="4362" width="11.7265625" customWidth="1"/>
    <col min="4363" max="4363" width="10.7265625" customWidth="1"/>
    <col min="4364" max="4364" width="11.7265625" customWidth="1"/>
    <col min="4365" max="4365" width="1.81640625" customWidth="1"/>
    <col min="4366" max="4366" width="11.7265625" customWidth="1"/>
    <col min="4367" max="4367" width="10.7265625" customWidth="1"/>
    <col min="4368" max="4368" width="11.7265625" customWidth="1"/>
    <col min="4369" max="4369" width="1.7265625" customWidth="1"/>
    <col min="4609" max="4609" width="1" customWidth="1"/>
    <col min="4610" max="4610" width="11.7265625" customWidth="1"/>
    <col min="4611" max="4611" width="10.7265625" customWidth="1"/>
    <col min="4612" max="4612" width="11.7265625" customWidth="1"/>
    <col min="4613" max="4613" width="1.1796875" customWidth="1"/>
    <col min="4614" max="4614" width="11.7265625" customWidth="1"/>
    <col min="4615" max="4615" width="10.7265625" customWidth="1"/>
    <col min="4616" max="4616" width="11.7265625" customWidth="1"/>
    <col min="4617" max="4617" width="1.453125" customWidth="1"/>
    <col min="4618" max="4618" width="11.7265625" customWidth="1"/>
    <col min="4619" max="4619" width="10.7265625" customWidth="1"/>
    <col min="4620" max="4620" width="11.7265625" customWidth="1"/>
    <col min="4621" max="4621" width="1.81640625" customWidth="1"/>
    <col min="4622" max="4622" width="11.7265625" customWidth="1"/>
    <col min="4623" max="4623" width="10.7265625" customWidth="1"/>
    <col min="4624" max="4624" width="11.7265625" customWidth="1"/>
    <col min="4625" max="4625" width="1.7265625" customWidth="1"/>
    <col min="4865" max="4865" width="1" customWidth="1"/>
    <col min="4866" max="4866" width="11.7265625" customWidth="1"/>
    <col min="4867" max="4867" width="10.7265625" customWidth="1"/>
    <col min="4868" max="4868" width="11.7265625" customWidth="1"/>
    <col min="4869" max="4869" width="1.1796875" customWidth="1"/>
    <col min="4870" max="4870" width="11.7265625" customWidth="1"/>
    <col min="4871" max="4871" width="10.7265625" customWidth="1"/>
    <col min="4872" max="4872" width="11.7265625" customWidth="1"/>
    <col min="4873" max="4873" width="1.453125" customWidth="1"/>
    <col min="4874" max="4874" width="11.7265625" customWidth="1"/>
    <col min="4875" max="4875" width="10.7265625" customWidth="1"/>
    <col min="4876" max="4876" width="11.7265625" customWidth="1"/>
    <col min="4877" max="4877" width="1.81640625" customWidth="1"/>
    <col min="4878" max="4878" width="11.7265625" customWidth="1"/>
    <col min="4879" max="4879" width="10.7265625" customWidth="1"/>
    <col min="4880" max="4880" width="11.7265625" customWidth="1"/>
    <col min="4881" max="4881" width="1.7265625" customWidth="1"/>
    <col min="5121" max="5121" width="1" customWidth="1"/>
    <col min="5122" max="5122" width="11.7265625" customWidth="1"/>
    <col min="5123" max="5123" width="10.7265625" customWidth="1"/>
    <col min="5124" max="5124" width="11.7265625" customWidth="1"/>
    <col min="5125" max="5125" width="1.1796875" customWidth="1"/>
    <col min="5126" max="5126" width="11.7265625" customWidth="1"/>
    <col min="5127" max="5127" width="10.7265625" customWidth="1"/>
    <col min="5128" max="5128" width="11.7265625" customWidth="1"/>
    <col min="5129" max="5129" width="1.453125" customWidth="1"/>
    <col min="5130" max="5130" width="11.7265625" customWidth="1"/>
    <col min="5131" max="5131" width="10.7265625" customWidth="1"/>
    <col min="5132" max="5132" width="11.7265625" customWidth="1"/>
    <col min="5133" max="5133" width="1.81640625" customWidth="1"/>
    <col min="5134" max="5134" width="11.7265625" customWidth="1"/>
    <col min="5135" max="5135" width="10.7265625" customWidth="1"/>
    <col min="5136" max="5136" width="11.7265625" customWidth="1"/>
    <col min="5137" max="5137" width="1.7265625" customWidth="1"/>
    <col min="5377" max="5377" width="1" customWidth="1"/>
    <col min="5378" max="5378" width="11.7265625" customWidth="1"/>
    <col min="5379" max="5379" width="10.7265625" customWidth="1"/>
    <col min="5380" max="5380" width="11.7265625" customWidth="1"/>
    <col min="5381" max="5381" width="1.1796875" customWidth="1"/>
    <col min="5382" max="5382" width="11.7265625" customWidth="1"/>
    <col min="5383" max="5383" width="10.7265625" customWidth="1"/>
    <col min="5384" max="5384" width="11.7265625" customWidth="1"/>
    <col min="5385" max="5385" width="1.453125" customWidth="1"/>
    <col min="5386" max="5386" width="11.7265625" customWidth="1"/>
    <col min="5387" max="5387" width="10.7265625" customWidth="1"/>
    <col min="5388" max="5388" width="11.7265625" customWidth="1"/>
    <col min="5389" max="5389" width="1.81640625" customWidth="1"/>
    <col min="5390" max="5390" width="11.7265625" customWidth="1"/>
    <col min="5391" max="5391" width="10.7265625" customWidth="1"/>
    <col min="5392" max="5392" width="11.7265625" customWidth="1"/>
    <col min="5393" max="5393" width="1.7265625" customWidth="1"/>
    <col min="5633" max="5633" width="1" customWidth="1"/>
    <col min="5634" max="5634" width="11.7265625" customWidth="1"/>
    <col min="5635" max="5635" width="10.7265625" customWidth="1"/>
    <col min="5636" max="5636" width="11.7265625" customWidth="1"/>
    <col min="5637" max="5637" width="1.1796875" customWidth="1"/>
    <col min="5638" max="5638" width="11.7265625" customWidth="1"/>
    <col min="5639" max="5639" width="10.7265625" customWidth="1"/>
    <col min="5640" max="5640" width="11.7265625" customWidth="1"/>
    <col min="5641" max="5641" width="1.453125" customWidth="1"/>
    <col min="5642" max="5642" width="11.7265625" customWidth="1"/>
    <col min="5643" max="5643" width="10.7265625" customWidth="1"/>
    <col min="5644" max="5644" width="11.7265625" customWidth="1"/>
    <col min="5645" max="5645" width="1.81640625" customWidth="1"/>
    <col min="5646" max="5646" width="11.7265625" customWidth="1"/>
    <col min="5647" max="5647" width="10.7265625" customWidth="1"/>
    <col min="5648" max="5648" width="11.7265625" customWidth="1"/>
    <col min="5649" max="5649" width="1.7265625" customWidth="1"/>
    <col min="5889" max="5889" width="1" customWidth="1"/>
    <col min="5890" max="5890" width="11.7265625" customWidth="1"/>
    <col min="5891" max="5891" width="10.7265625" customWidth="1"/>
    <col min="5892" max="5892" width="11.7265625" customWidth="1"/>
    <col min="5893" max="5893" width="1.1796875" customWidth="1"/>
    <col min="5894" max="5894" width="11.7265625" customWidth="1"/>
    <col min="5895" max="5895" width="10.7265625" customWidth="1"/>
    <col min="5896" max="5896" width="11.7265625" customWidth="1"/>
    <col min="5897" max="5897" width="1.453125" customWidth="1"/>
    <col min="5898" max="5898" width="11.7265625" customWidth="1"/>
    <col min="5899" max="5899" width="10.7265625" customWidth="1"/>
    <col min="5900" max="5900" width="11.7265625" customWidth="1"/>
    <col min="5901" max="5901" width="1.81640625" customWidth="1"/>
    <col min="5902" max="5902" width="11.7265625" customWidth="1"/>
    <col min="5903" max="5903" width="10.7265625" customWidth="1"/>
    <col min="5904" max="5904" width="11.7265625" customWidth="1"/>
    <col min="5905" max="5905" width="1.7265625" customWidth="1"/>
    <col min="6145" max="6145" width="1" customWidth="1"/>
    <col min="6146" max="6146" width="11.7265625" customWidth="1"/>
    <col min="6147" max="6147" width="10.7265625" customWidth="1"/>
    <col min="6148" max="6148" width="11.7265625" customWidth="1"/>
    <col min="6149" max="6149" width="1.1796875" customWidth="1"/>
    <col min="6150" max="6150" width="11.7265625" customWidth="1"/>
    <col min="6151" max="6151" width="10.7265625" customWidth="1"/>
    <col min="6152" max="6152" width="11.7265625" customWidth="1"/>
    <col min="6153" max="6153" width="1.453125" customWidth="1"/>
    <col min="6154" max="6154" width="11.7265625" customWidth="1"/>
    <col min="6155" max="6155" width="10.7265625" customWidth="1"/>
    <col min="6156" max="6156" width="11.7265625" customWidth="1"/>
    <col min="6157" max="6157" width="1.81640625" customWidth="1"/>
    <col min="6158" max="6158" width="11.7265625" customWidth="1"/>
    <col min="6159" max="6159" width="10.7265625" customWidth="1"/>
    <col min="6160" max="6160" width="11.7265625" customWidth="1"/>
    <col min="6161" max="6161" width="1.7265625" customWidth="1"/>
    <col min="6401" max="6401" width="1" customWidth="1"/>
    <col min="6402" max="6402" width="11.7265625" customWidth="1"/>
    <col min="6403" max="6403" width="10.7265625" customWidth="1"/>
    <col min="6404" max="6404" width="11.7265625" customWidth="1"/>
    <col min="6405" max="6405" width="1.1796875" customWidth="1"/>
    <col min="6406" max="6406" width="11.7265625" customWidth="1"/>
    <col min="6407" max="6407" width="10.7265625" customWidth="1"/>
    <col min="6408" max="6408" width="11.7265625" customWidth="1"/>
    <col min="6409" max="6409" width="1.453125" customWidth="1"/>
    <col min="6410" max="6410" width="11.7265625" customWidth="1"/>
    <col min="6411" max="6411" width="10.7265625" customWidth="1"/>
    <col min="6412" max="6412" width="11.7265625" customWidth="1"/>
    <col min="6413" max="6413" width="1.81640625" customWidth="1"/>
    <col min="6414" max="6414" width="11.7265625" customWidth="1"/>
    <col min="6415" max="6415" width="10.7265625" customWidth="1"/>
    <col min="6416" max="6416" width="11.7265625" customWidth="1"/>
    <col min="6417" max="6417" width="1.7265625" customWidth="1"/>
    <col min="6657" max="6657" width="1" customWidth="1"/>
    <col min="6658" max="6658" width="11.7265625" customWidth="1"/>
    <col min="6659" max="6659" width="10.7265625" customWidth="1"/>
    <col min="6660" max="6660" width="11.7265625" customWidth="1"/>
    <col min="6661" max="6661" width="1.1796875" customWidth="1"/>
    <col min="6662" max="6662" width="11.7265625" customWidth="1"/>
    <col min="6663" max="6663" width="10.7265625" customWidth="1"/>
    <col min="6664" max="6664" width="11.7265625" customWidth="1"/>
    <col min="6665" max="6665" width="1.453125" customWidth="1"/>
    <col min="6666" max="6666" width="11.7265625" customWidth="1"/>
    <col min="6667" max="6667" width="10.7265625" customWidth="1"/>
    <col min="6668" max="6668" width="11.7265625" customWidth="1"/>
    <col min="6669" max="6669" width="1.81640625" customWidth="1"/>
    <col min="6670" max="6670" width="11.7265625" customWidth="1"/>
    <col min="6671" max="6671" width="10.7265625" customWidth="1"/>
    <col min="6672" max="6672" width="11.7265625" customWidth="1"/>
    <col min="6673" max="6673" width="1.7265625" customWidth="1"/>
    <col min="6913" max="6913" width="1" customWidth="1"/>
    <col min="6914" max="6914" width="11.7265625" customWidth="1"/>
    <col min="6915" max="6915" width="10.7265625" customWidth="1"/>
    <col min="6916" max="6916" width="11.7265625" customWidth="1"/>
    <col min="6917" max="6917" width="1.1796875" customWidth="1"/>
    <col min="6918" max="6918" width="11.7265625" customWidth="1"/>
    <col min="6919" max="6919" width="10.7265625" customWidth="1"/>
    <col min="6920" max="6920" width="11.7265625" customWidth="1"/>
    <col min="6921" max="6921" width="1.453125" customWidth="1"/>
    <col min="6922" max="6922" width="11.7265625" customWidth="1"/>
    <col min="6923" max="6923" width="10.7265625" customWidth="1"/>
    <col min="6924" max="6924" width="11.7265625" customWidth="1"/>
    <col min="6925" max="6925" width="1.81640625" customWidth="1"/>
    <col min="6926" max="6926" width="11.7265625" customWidth="1"/>
    <col min="6927" max="6927" width="10.7265625" customWidth="1"/>
    <col min="6928" max="6928" width="11.7265625" customWidth="1"/>
    <col min="6929" max="6929" width="1.7265625" customWidth="1"/>
    <col min="7169" max="7169" width="1" customWidth="1"/>
    <col min="7170" max="7170" width="11.7265625" customWidth="1"/>
    <col min="7171" max="7171" width="10.7265625" customWidth="1"/>
    <col min="7172" max="7172" width="11.7265625" customWidth="1"/>
    <col min="7173" max="7173" width="1.1796875" customWidth="1"/>
    <col min="7174" max="7174" width="11.7265625" customWidth="1"/>
    <col min="7175" max="7175" width="10.7265625" customWidth="1"/>
    <col min="7176" max="7176" width="11.7265625" customWidth="1"/>
    <col min="7177" max="7177" width="1.453125" customWidth="1"/>
    <col min="7178" max="7178" width="11.7265625" customWidth="1"/>
    <col min="7179" max="7179" width="10.7265625" customWidth="1"/>
    <col min="7180" max="7180" width="11.7265625" customWidth="1"/>
    <col min="7181" max="7181" width="1.81640625" customWidth="1"/>
    <col min="7182" max="7182" width="11.7265625" customWidth="1"/>
    <col min="7183" max="7183" width="10.7265625" customWidth="1"/>
    <col min="7184" max="7184" width="11.7265625" customWidth="1"/>
    <col min="7185" max="7185" width="1.7265625" customWidth="1"/>
    <col min="7425" max="7425" width="1" customWidth="1"/>
    <col min="7426" max="7426" width="11.7265625" customWidth="1"/>
    <col min="7427" max="7427" width="10.7265625" customWidth="1"/>
    <col min="7428" max="7428" width="11.7265625" customWidth="1"/>
    <col min="7429" max="7429" width="1.1796875" customWidth="1"/>
    <col min="7430" max="7430" width="11.7265625" customWidth="1"/>
    <col min="7431" max="7431" width="10.7265625" customWidth="1"/>
    <col min="7432" max="7432" width="11.7265625" customWidth="1"/>
    <col min="7433" max="7433" width="1.453125" customWidth="1"/>
    <col min="7434" max="7434" width="11.7265625" customWidth="1"/>
    <col min="7435" max="7435" width="10.7265625" customWidth="1"/>
    <col min="7436" max="7436" width="11.7265625" customWidth="1"/>
    <col min="7437" max="7437" width="1.81640625" customWidth="1"/>
    <col min="7438" max="7438" width="11.7265625" customWidth="1"/>
    <col min="7439" max="7439" width="10.7265625" customWidth="1"/>
    <col min="7440" max="7440" width="11.7265625" customWidth="1"/>
    <col min="7441" max="7441" width="1.7265625" customWidth="1"/>
    <col min="7681" max="7681" width="1" customWidth="1"/>
    <col min="7682" max="7682" width="11.7265625" customWidth="1"/>
    <col min="7683" max="7683" width="10.7265625" customWidth="1"/>
    <col min="7684" max="7684" width="11.7265625" customWidth="1"/>
    <col min="7685" max="7685" width="1.1796875" customWidth="1"/>
    <col min="7686" max="7686" width="11.7265625" customWidth="1"/>
    <col min="7687" max="7687" width="10.7265625" customWidth="1"/>
    <col min="7688" max="7688" width="11.7265625" customWidth="1"/>
    <col min="7689" max="7689" width="1.453125" customWidth="1"/>
    <col min="7690" max="7690" width="11.7265625" customWidth="1"/>
    <col min="7691" max="7691" width="10.7265625" customWidth="1"/>
    <col min="7692" max="7692" width="11.7265625" customWidth="1"/>
    <col min="7693" max="7693" width="1.81640625" customWidth="1"/>
    <col min="7694" max="7694" width="11.7265625" customWidth="1"/>
    <col min="7695" max="7695" width="10.7265625" customWidth="1"/>
    <col min="7696" max="7696" width="11.7265625" customWidth="1"/>
    <col min="7697" max="7697" width="1.7265625" customWidth="1"/>
    <col min="7937" max="7937" width="1" customWidth="1"/>
    <col min="7938" max="7938" width="11.7265625" customWidth="1"/>
    <col min="7939" max="7939" width="10.7265625" customWidth="1"/>
    <col min="7940" max="7940" width="11.7265625" customWidth="1"/>
    <col min="7941" max="7941" width="1.1796875" customWidth="1"/>
    <col min="7942" max="7942" width="11.7265625" customWidth="1"/>
    <col min="7943" max="7943" width="10.7265625" customWidth="1"/>
    <col min="7944" max="7944" width="11.7265625" customWidth="1"/>
    <col min="7945" max="7945" width="1.453125" customWidth="1"/>
    <col min="7946" max="7946" width="11.7265625" customWidth="1"/>
    <col min="7947" max="7947" width="10.7265625" customWidth="1"/>
    <col min="7948" max="7948" width="11.7265625" customWidth="1"/>
    <col min="7949" max="7949" width="1.81640625" customWidth="1"/>
    <col min="7950" max="7950" width="11.7265625" customWidth="1"/>
    <col min="7951" max="7951" width="10.7265625" customWidth="1"/>
    <col min="7952" max="7952" width="11.7265625" customWidth="1"/>
    <col min="7953" max="7953" width="1.7265625" customWidth="1"/>
    <col min="8193" max="8193" width="1" customWidth="1"/>
    <col min="8194" max="8194" width="11.7265625" customWidth="1"/>
    <col min="8195" max="8195" width="10.7265625" customWidth="1"/>
    <col min="8196" max="8196" width="11.7265625" customWidth="1"/>
    <col min="8197" max="8197" width="1.1796875" customWidth="1"/>
    <col min="8198" max="8198" width="11.7265625" customWidth="1"/>
    <col min="8199" max="8199" width="10.7265625" customWidth="1"/>
    <col min="8200" max="8200" width="11.7265625" customWidth="1"/>
    <col min="8201" max="8201" width="1.453125" customWidth="1"/>
    <col min="8202" max="8202" width="11.7265625" customWidth="1"/>
    <col min="8203" max="8203" width="10.7265625" customWidth="1"/>
    <col min="8204" max="8204" width="11.7265625" customWidth="1"/>
    <col min="8205" max="8205" width="1.81640625" customWidth="1"/>
    <col min="8206" max="8206" width="11.7265625" customWidth="1"/>
    <col min="8207" max="8207" width="10.7265625" customWidth="1"/>
    <col min="8208" max="8208" width="11.7265625" customWidth="1"/>
    <col min="8209" max="8209" width="1.7265625" customWidth="1"/>
    <col min="8449" max="8449" width="1" customWidth="1"/>
    <col min="8450" max="8450" width="11.7265625" customWidth="1"/>
    <col min="8451" max="8451" width="10.7265625" customWidth="1"/>
    <col min="8452" max="8452" width="11.7265625" customWidth="1"/>
    <col min="8453" max="8453" width="1.1796875" customWidth="1"/>
    <col min="8454" max="8454" width="11.7265625" customWidth="1"/>
    <col min="8455" max="8455" width="10.7265625" customWidth="1"/>
    <col min="8456" max="8456" width="11.7265625" customWidth="1"/>
    <col min="8457" max="8457" width="1.453125" customWidth="1"/>
    <col min="8458" max="8458" width="11.7265625" customWidth="1"/>
    <col min="8459" max="8459" width="10.7265625" customWidth="1"/>
    <col min="8460" max="8460" width="11.7265625" customWidth="1"/>
    <col min="8461" max="8461" width="1.81640625" customWidth="1"/>
    <col min="8462" max="8462" width="11.7265625" customWidth="1"/>
    <col min="8463" max="8463" width="10.7265625" customWidth="1"/>
    <col min="8464" max="8464" width="11.7265625" customWidth="1"/>
    <col min="8465" max="8465" width="1.7265625" customWidth="1"/>
    <col min="8705" max="8705" width="1" customWidth="1"/>
    <col min="8706" max="8706" width="11.7265625" customWidth="1"/>
    <col min="8707" max="8707" width="10.7265625" customWidth="1"/>
    <col min="8708" max="8708" width="11.7265625" customWidth="1"/>
    <col min="8709" max="8709" width="1.1796875" customWidth="1"/>
    <col min="8710" max="8710" width="11.7265625" customWidth="1"/>
    <col min="8711" max="8711" width="10.7265625" customWidth="1"/>
    <col min="8712" max="8712" width="11.7265625" customWidth="1"/>
    <col min="8713" max="8713" width="1.453125" customWidth="1"/>
    <col min="8714" max="8714" width="11.7265625" customWidth="1"/>
    <col min="8715" max="8715" width="10.7265625" customWidth="1"/>
    <col min="8716" max="8716" width="11.7265625" customWidth="1"/>
    <col min="8717" max="8717" width="1.81640625" customWidth="1"/>
    <col min="8718" max="8718" width="11.7265625" customWidth="1"/>
    <col min="8719" max="8719" width="10.7265625" customWidth="1"/>
    <col min="8720" max="8720" width="11.7265625" customWidth="1"/>
    <col min="8721" max="8721" width="1.7265625" customWidth="1"/>
    <col min="8961" max="8961" width="1" customWidth="1"/>
    <col min="8962" max="8962" width="11.7265625" customWidth="1"/>
    <col min="8963" max="8963" width="10.7265625" customWidth="1"/>
    <col min="8964" max="8964" width="11.7265625" customWidth="1"/>
    <col min="8965" max="8965" width="1.1796875" customWidth="1"/>
    <col min="8966" max="8966" width="11.7265625" customWidth="1"/>
    <col min="8967" max="8967" width="10.7265625" customWidth="1"/>
    <col min="8968" max="8968" width="11.7265625" customWidth="1"/>
    <col min="8969" max="8969" width="1.453125" customWidth="1"/>
    <col min="8970" max="8970" width="11.7265625" customWidth="1"/>
    <col min="8971" max="8971" width="10.7265625" customWidth="1"/>
    <col min="8972" max="8972" width="11.7265625" customWidth="1"/>
    <col min="8973" max="8973" width="1.81640625" customWidth="1"/>
    <col min="8974" max="8974" width="11.7265625" customWidth="1"/>
    <col min="8975" max="8975" width="10.7265625" customWidth="1"/>
    <col min="8976" max="8976" width="11.7265625" customWidth="1"/>
    <col min="8977" max="8977" width="1.7265625" customWidth="1"/>
    <col min="9217" max="9217" width="1" customWidth="1"/>
    <col min="9218" max="9218" width="11.7265625" customWidth="1"/>
    <col min="9219" max="9219" width="10.7265625" customWidth="1"/>
    <col min="9220" max="9220" width="11.7265625" customWidth="1"/>
    <col min="9221" max="9221" width="1.1796875" customWidth="1"/>
    <col min="9222" max="9222" width="11.7265625" customWidth="1"/>
    <col min="9223" max="9223" width="10.7265625" customWidth="1"/>
    <col min="9224" max="9224" width="11.7265625" customWidth="1"/>
    <col min="9225" max="9225" width="1.453125" customWidth="1"/>
    <col min="9226" max="9226" width="11.7265625" customWidth="1"/>
    <col min="9227" max="9227" width="10.7265625" customWidth="1"/>
    <col min="9228" max="9228" width="11.7265625" customWidth="1"/>
    <col min="9229" max="9229" width="1.81640625" customWidth="1"/>
    <col min="9230" max="9230" width="11.7265625" customWidth="1"/>
    <col min="9231" max="9231" width="10.7265625" customWidth="1"/>
    <col min="9232" max="9232" width="11.7265625" customWidth="1"/>
    <col min="9233" max="9233" width="1.7265625" customWidth="1"/>
    <col min="9473" max="9473" width="1" customWidth="1"/>
    <col min="9474" max="9474" width="11.7265625" customWidth="1"/>
    <col min="9475" max="9475" width="10.7265625" customWidth="1"/>
    <col min="9476" max="9476" width="11.7265625" customWidth="1"/>
    <col min="9477" max="9477" width="1.1796875" customWidth="1"/>
    <col min="9478" max="9478" width="11.7265625" customWidth="1"/>
    <col min="9479" max="9479" width="10.7265625" customWidth="1"/>
    <col min="9480" max="9480" width="11.7265625" customWidth="1"/>
    <col min="9481" max="9481" width="1.453125" customWidth="1"/>
    <col min="9482" max="9482" width="11.7265625" customWidth="1"/>
    <col min="9483" max="9483" width="10.7265625" customWidth="1"/>
    <col min="9484" max="9484" width="11.7265625" customWidth="1"/>
    <col min="9485" max="9485" width="1.81640625" customWidth="1"/>
    <col min="9486" max="9486" width="11.7265625" customWidth="1"/>
    <col min="9487" max="9487" width="10.7265625" customWidth="1"/>
    <col min="9488" max="9488" width="11.7265625" customWidth="1"/>
    <col min="9489" max="9489" width="1.7265625" customWidth="1"/>
    <col min="9729" max="9729" width="1" customWidth="1"/>
    <col min="9730" max="9730" width="11.7265625" customWidth="1"/>
    <col min="9731" max="9731" width="10.7265625" customWidth="1"/>
    <col min="9732" max="9732" width="11.7265625" customWidth="1"/>
    <col min="9733" max="9733" width="1.1796875" customWidth="1"/>
    <col min="9734" max="9734" width="11.7265625" customWidth="1"/>
    <col min="9735" max="9735" width="10.7265625" customWidth="1"/>
    <col min="9736" max="9736" width="11.7265625" customWidth="1"/>
    <col min="9737" max="9737" width="1.453125" customWidth="1"/>
    <col min="9738" max="9738" width="11.7265625" customWidth="1"/>
    <col min="9739" max="9739" width="10.7265625" customWidth="1"/>
    <col min="9740" max="9740" width="11.7265625" customWidth="1"/>
    <col min="9741" max="9741" width="1.81640625" customWidth="1"/>
    <col min="9742" max="9742" width="11.7265625" customWidth="1"/>
    <col min="9743" max="9743" width="10.7265625" customWidth="1"/>
    <col min="9744" max="9744" width="11.7265625" customWidth="1"/>
    <col min="9745" max="9745" width="1.7265625" customWidth="1"/>
    <col min="9985" max="9985" width="1" customWidth="1"/>
    <col min="9986" max="9986" width="11.7265625" customWidth="1"/>
    <col min="9987" max="9987" width="10.7265625" customWidth="1"/>
    <col min="9988" max="9988" width="11.7265625" customWidth="1"/>
    <col min="9989" max="9989" width="1.1796875" customWidth="1"/>
    <col min="9990" max="9990" width="11.7265625" customWidth="1"/>
    <col min="9991" max="9991" width="10.7265625" customWidth="1"/>
    <col min="9992" max="9992" width="11.7265625" customWidth="1"/>
    <col min="9993" max="9993" width="1.453125" customWidth="1"/>
    <col min="9994" max="9994" width="11.7265625" customWidth="1"/>
    <col min="9995" max="9995" width="10.7265625" customWidth="1"/>
    <col min="9996" max="9996" width="11.7265625" customWidth="1"/>
    <col min="9997" max="9997" width="1.81640625" customWidth="1"/>
    <col min="9998" max="9998" width="11.7265625" customWidth="1"/>
    <col min="9999" max="9999" width="10.7265625" customWidth="1"/>
    <col min="10000" max="10000" width="11.7265625" customWidth="1"/>
    <col min="10001" max="10001" width="1.7265625" customWidth="1"/>
    <col min="10241" max="10241" width="1" customWidth="1"/>
    <col min="10242" max="10242" width="11.7265625" customWidth="1"/>
    <col min="10243" max="10243" width="10.7265625" customWidth="1"/>
    <col min="10244" max="10244" width="11.7265625" customWidth="1"/>
    <col min="10245" max="10245" width="1.1796875" customWidth="1"/>
    <col min="10246" max="10246" width="11.7265625" customWidth="1"/>
    <col min="10247" max="10247" width="10.7265625" customWidth="1"/>
    <col min="10248" max="10248" width="11.7265625" customWidth="1"/>
    <col min="10249" max="10249" width="1.453125" customWidth="1"/>
    <col min="10250" max="10250" width="11.7265625" customWidth="1"/>
    <col min="10251" max="10251" width="10.7265625" customWidth="1"/>
    <col min="10252" max="10252" width="11.7265625" customWidth="1"/>
    <col min="10253" max="10253" width="1.81640625" customWidth="1"/>
    <col min="10254" max="10254" width="11.7265625" customWidth="1"/>
    <col min="10255" max="10255" width="10.7265625" customWidth="1"/>
    <col min="10256" max="10256" width="11.7265625" customWidth="1"/>
    <col min="10257" max="10257" width="1.7265625" customWidth="1"/>
    <col min="10497" max="10497" width="1" customWidth="1"/>
    <col min="10498" max="10498" width="11.7265625" customWidth="1"/>
    <col min="10499" max="10499" width="10.7265625" customWidth="1"/>
    <col min="10500" max="10500" width="11.7265625" customWidth="1"/>
    <col min="10501" max="10501" width="1.1796875" customWidth="1"/>
    <col min="10502" max="10502" width="11.7265625" customWidth="1"/>
    <col min="10503" max="10503" width="10.7265625" customWidth="1"/>
    <col min="10504" max="10504" width="11.7265625" customWidth="1"/>
    <col min="10505" max="10505" width="1.453125" customWidth="1"/>
    <col min="10506" max="10506" width="11.7265625" customWidth="1"/>
    <col min="10507" max="10507" width="10.7265625" customWidth="1"/>
    <col min="10508" max="10508" width="11.7265625" customWidth="1"/>
    <col min="10509" max="10509" width="1.81640625" customWidth="1"/>
    <col min="10510" max="10510" width="11.7265625" customWidth="1"/>
    <col min="10511" max="10511" width="10.7265625" customWidth="1"/>
    <col min="10512" max="10512" width="11.7265625" customWidth="1"/>
    <col min="10513" max="10513" width="1.7265625" customWidth="1"/>
    <col min="10753" max="10753" width="1" customWidth="1"/>
    <col min="10754" max="10754" width="11.7265625" customWidth="1"/>
    <col min="10755" max="10755" width="10.7265625" customWidth="1"/>
    <col min="10756" max="10756" width="11.7265625" customWidth="1"/>
    <col min="10757" max="10757" width="1.1796875" customWidth="1"/>
    <col min="10758" max="10758" width="11.7265625" customWidth="1"/>
    <col min="10759" max="10759" width="10.7265625" customWidth="1"/>
    <col min="10760" max="10760" width="11.7265625" customWidth="1"/>
    <col min="10761" max="10761" width="1.453125" customWidth="1"/>
    <col min="10762" max="10762" width="11.7265625" customWidth="1"/>
    <col min="10763" max="10763" width="10.7265625" customWidth="1"/>
    <col min="10764" max="10764" width="11.7265625" customWidth="1"/>
    <col min="10765" max="10765" width="1.81640625" customWidth="1"/>
    <col min="10766" max="10766" width="11.7265625" customWidth="1"/>
    <col min="10767" max="10767" width="10.7265625" customWidth="1"/>
    <col min="10768" max="10768" width="11.7265625" customWidth="1"/>
    <col min="10769" max="10769" width="1.7265625" customWidth="1"/>
    <col min="11009" max="11009" width="1" customWidth="1"/>
    <col min="11010" max="11010" width="11.7265625" customWidth="1"/>
    <col min="11011" max="11011" width="10.7265625" customWidth="1"/>
    <col min="11012" max="11012" width="11.7265625" customWidth="1"/>
    <col min="11013" max="11013" width="1.1796875" customWidth="1"/>
    <col min="11014" max="11014" width="11.7265625" customWidth="1"/>
    <col min="11015" max="11015" width="10.7265625" customWidth="1"/>
    <col min="11016" max="11016" width="11.7265625" customWidth="1"/>
    <col min="11017" max="11017" width="1.453125" customWidth="1"/>
    <col min="11018" max="11018" width="11.7265625" customWidth="1"/>
    <col min="11019" max="11019" width="10.7265625" customWidth="1"/>
    <col min="11020" max="11020" width="11.7265625" customWidth="1"/>
    <col min="11021" max="11021" width="1.81640625" customWidth="1"/>
    <col min="11022" max="11022" width="11.7265625" customWidth="1"/>
    <col min="11023" max="11023" width="10.7265625" customWidth="1"/>
    <col min="11024" max="11024" width="11.7265625" customWidth="1"/>
    <col min="11025" max="11025" width="1.7265625" customWidth="1"/>
    <col min="11265" max="11265" width="1" customWidth="1"/>
    <col min="11266" max="11266" width="11.7265625" customWidth="1"/>
    <col min="11267" max="11267" width="10.7265625" customWidth="1"/>
    <col min="11268" max="11268" width="11.7265625" customWidth="1"/>
    <col min="11269" max="11269" width="1.1796875" customWidth="1"/>
    <col min="11270" max="11270" width="11.7265625" customWidth="1"/>
    <col min="11271" max="11271" width="10.7265625" customWidth="1"/>
    <col min="11272" max="11272" width="11.7265625" customWidth="1"/>
    <col min="11273" max="11273" width="1.453125" customWidth="1"/>
    <col min="11274" max="11274" width="11.7265625" customWidth="1"/>
    <col min="11275" max="11275" width="10.7265625" customWidth="1"/>
    <col min="11276" max="11276" width="11.7265625" customWidth="1"/>
    <col min="11277" max="11277" width="1.81640625" customWidth="1"/>
    <col min="11278" max="11278" width="11.7265625" customWidth="1"/>
    <col min="11279" max="11279" width="10.7265625" customWidth="1"/>
    <col min="11280" max="11280" width="11.7265625" customWidth="1"/>
    <col min="11281" max="11281" width="1.7265625" customWidth="1"/>
    <col min="11521" max="11521" width="1" customWidth="1"/>
    <col min="11522" max="11522" width="11.7265625" customWidth="1"/>
    <col min="11523" max="11523" width="10.7265625" customWidth="1"/>
    <col min="11524" max="11524" width="11.7265625" customWidth="1"/>
    <col min="11525" max="11525" width="1.1796875" customWidth="1"/>
    <col min="11526" max="11526" width="11.7265625" customWidth="1"/>
    <col min="11527" max="11527" width="10.7265625" customWidth="1"/>
    <col min="11528" max="11528" width="11.7265625" customWidth="1"/>
    <col min="11529" max="11529" width="1.453125" customWidth="1"/>
    <col min="11530" max="11530" width="11.7265625" customWidth="1"/>
    <col min="11531" max="11531" width="10.7265625" customWidth="1"/>
    <col min="11532" max="11532" width="11.7265625" customWidth="1"/>
    <col min="11533" max="11533" width="1.81640625" customWidth="1"/>
    <col min="11534" max="11534" width="11.7265625" customWidth="1"/>
    <col min="11535" max="11535" width="10.7265625" customWidth="1"/>
    <col min="11536" max="11536" width="11.7265625" customWidth="1"/>
    <col min="11537" max="11537" width="1.7265625" customWidth="1"/>
    <col min="11777" max="11777" width="1" customWidth="1"/>
    <col min="11778" max="11778" width="11.7265625" customWidth="1"/>
    <col min="11779" max="11779" width="10.7265625" customWidth="1"/>
    <col min="11780" max="11780" width="11.7265625" customWidth="1"/>
    <col min="11781" max="11781" width="1.1796875" customWidth="1"/>
    <col min="11782" max="11782" width="11.7265625" customWidth="1"/>
    <col min="11783" max="11783" width="10.7265625" customWidth="1"/>
    <col min="11784" max="11784" width="11.7265625" customWidth="1"/>
    <col min="11785" max="11785" width="1.453125" customWidth="1"/>
    <col min="11786" max="11786" width="11.7265625" customWidth="1"/>
    <col min="11787" max="11787" width="10.7265625" customWidth="1"/>
    <col min="11788" max="11788" width="11.7265625" customWidth="1"/>
    <col min="11789" max="11789" width="1.81640625" customWidth="1"/>
    <col min="11790" max="11790" width="11.7265625" customWidth="1"/>
    <col min="11791" max="11791" width="10.7265625" customWidth="1"/>
    <col min="11792" max="11792" width="11.7265625" customWidth="1"/>
    <col min="11793" max="11793" width="1.7265625" customWidth="1"/>
    <col min="12033" max="12033" width="1" customWidth="1"/>
    <col min="12034" max="12034" width="11.7265625" customWidth="1"/>
    <col min="12035" max="12035" width="10.7265625" customWidth="1"/>
    <col min="12036" max="12036" width="11.7265625" customWidth="1"/>
    <col min="12037" max="12037" width="1.1796875" customWidth="1"/>
    <col min="12038" max="12038" width="11.7265625" customWidth="1"/>
    <col min="12039" max="12039" width="10.7265625" customWidth="1"/>
    <col min="12040" max="12040" width="11.7265625" customWidth="1"/>
    <col min="12041" max="12041" width="1.453125" customWidth="1"/>
    <col min="12042" max="12042" width="11.7265625" customWidth="1"/>
    <col min="12043" max="12043" width="10.7265625" customWidth="1"/>
    <col min="12044" max="12044" width="11.7265625" customWidth="1"/>
    <col min="12045" max="12045" width="1.81640625" customWidth="1"/>
    <col min="12046" max="12046" width="11.7265625" customWidth="1"/>
    <col min="12047" max="12047" width="10.7265625" customWidth="1"/>
    <col min="12048" max="12048" width="11.7265625" customWidth="1"/>
    <col min="12049" max="12049" width="1.7265625" customWidth="1"/>
    <col min="12289" max="12289" width="1" customWidth="1"/>
    <col min="12290" max="12290" width="11.7265625" customWidth="1"/>
    <col min="12291" max="12291" width="10.7265625" customWidth="1"/>
    <col min="12292" max="12292" width="11.7265625" customWidth="1"/>
    <col min="12293" max="12293" width="1.1796875" customWidth="1"/>
    <col min="12294" max="12294" width="11.7265625" customWidth="1"/>
    <col min="12295" max="12295" width="10.7265625" customWidth="1"/>
    <col min="12296" max="12296" width="11.7265625" customWidth="1"/>
    <col min="12297" max="12297" width="1.453125" customWidth="1"/>
    <col min="12298" max="12298" width="11.7265625" customWidth="1"/>
    <col min="12299" max="12299" width="10.7265625" customWidth="1"/>
    <col min="12300" max="12300" width="11.7265625" customWidth="1"/>
    <col min="12301" max="12301" width="1.81640625" customWidth="1"/>
    <col min="12302" max="12302" width="11.7265625" customWidth="1"/>
    <col min="12303" max="12303" width="10.7265625" customWidth="1"/>
    <col min="12304" max="12304" width="11.7265625" customWidth="1"/>
    <col min="12305" max="12305" width="1.7265625" customWidth="1"/>
    <col min="12545" max="12545" width="1" customWidth="1"/>
    <col min="12546" max="12546" width="11.7265625" customWidth="1"/>
    <col min="12547" max="12547" width="10.7265625" customWidth="1"/>
    <col min="12548" max="12548" width="11.7265625" customWidth="1"/>
    <col min="12549" max="12549" width="1.1796875" customWidth="1"/>
    <col min="12550" max="12550" width="11.7265625" customWidth="1"/>
    <col min="12551" max="12551" width="10.7265625" customWidth="1"/>
    <col min="12552" max="12552" width="11.7265625" customWidth="1"/>
    <col min="12553" max="12553" width="1.453125" customWidth="1"/>
    <col min="12554" max="12554" width="11.7265625" customWidth="1"/>
    <col min="12555" max="12555" width="10.7265625" customWidth="1"/>
    <col min="12556" max="12556" width="11.7265625" customWidth="1"/>
    <col min="12557" max="12557" width="1.81640625" customWidth="1"/>
    <col min="12558" max="12558" width="11.7265625" customWidth="1"/>
    <col min="12559" max="12559" width="10.7265625" customWidth="1"/>
    <col min="12560" max="12560" width="11.7265625" customWidth="1"/>
    <col min="12561" max="12561" width="1.7265625" customWidth="1"/>
    <col min="12801" max="12801" width="1" customWidth="1"/>
    <col min="12802" max="12802" width="11.7265625" customWidth="1"/>
    <col min="12803" max="12803" width="10.7265625" customWidth="1"/>
    <col min="12804" max="12804" width="11.7265625" customWidth="1"/>
    <col min="12805" max="12805" width="1.1796875" customWidth="1"/>
    <col min="12806" max="12806" width="11.7265625" customWidth="1"/>
    <col min="12807" max="12807" width="10.7265625" customWidth="1"/>
    <col min="12808" max="12808" width="11.7265625" customWidth="1"/>
    <col min="12809" max="12809" width="1.453125" customWidth="1"/>
    <col min="12810" max="12810" width="11.7265625" customWidth="1"/>
    <col min="12811" max="12811" width="10.7265625" customWidth="1"/>
    <col min="12812" max="12812" width="11.7265625" customWidth="1"/>
    <col min="12813" max="12813" width="1.81640625" customWidth="1"/>
    <col min="12814" max="12814" width="11.7265625" customWidth="1"/>
    <col min="12815" max="12815" width="10.7265625" customWidth="1"/>
    <col min="12816" max="12816" width="11.7265625" customWidth="1"/>
    <col min="12817" max="12817" width="1.7265625" customWidth="1"/>
    <col min="13057" max="13057" width="1" customWidth="1"/>
    <col min="13058" max="13058" width="11.7265625" customWidth="1"/>
    <col min="13059" max="13059" width="10.7265625" customWidth="1"/>
    <col min="13060" max="13060" width="11.7265625" customWidth="1"/>
    <col min="13061" max="13061" width="1.1796875" customWidth="1"/>
    <col min="13062" max="13062" width="11.7265625" customWidth="1"/>
    <col min="13063" max="13063" width="10.7265625" customWidth="1"/>
    <col min="13064" max="13064" width="11.7265625" customWidth="1"/>
    <col min="13065" max="13065" width="1.453125" customWidth="1"/>
    <col min="13066" max="13066" width="11.7265625" customWidth="1"/>
    <col min="13067" max="13067" width="10.7265625" customWidth="1"/>
    <col min="13068" max="13068" width="11.7265625" customWidth="1"/>
    <col min="13069" max="13069" width="1.81640625" customWidth="1"/>
    <col min="13070" max="13070" width="11.7265625" customWidth="1"/>
    <col min="13071" max="13071" width="10.7265625" customWidth="1"/>
    <col min="13072" max="13072" width="11.7265625" customWidth="1"/>
    <col min="13073" max="13073" width="1.7265625" customWidth="1"/>
    <col min="13313" max="13313" width="1" customWidth="1"/>
    <col min="13314" max="13314" width="11.7265625" customWidth="1"/>
    <col min="13315" max="13315" width="10.7265625" customWidth="1"/>
    <col min="13316" max="13316" width="11.7265625" customWidth="1"/>
    <col min="13317" max="13317" width="1.1796875" customWidth="1"/>
    <col min="13318" max="13318" width="11.7265625" customWidth="1"/>
    <col min="13319" max="13319" width="10.7265625" customWidth="1"/>
    <col min="13320" max="13320" width="11.7265625" customWidth="1"/>
    <col min="13321" max="13321" width="1.453125" customWidth="1"/>
    <col min="13322" max="13322" width="11.7265625" customWidth="1"/>
    <col min="13323" max="13323" width="10.7265625" customWidth="1"/>
    <col min="13324" max="13324" width="11.7265625" customWidth="1"/>
    <col min="13325" max="13325" width="1.81640625" customWidth="1"/>
    <col min="13326" max="13326" width="11.7265625" customWidth="1"/>
    <col min="13327" max="13327" width="10.7265625" customWidth="1"/>
    <col min="13328" max="13328" width="11.7265625" customWidth="1"/>
    <col min="13329" max="13329" width="1.7265625" customWidth="1"/>
    <col min="13569" max="13569" width="1" customWidth="1"/>
    <col min="13570" max="13570" width="11.7265625" customWidth="1"/>
    <col min="13571" max="13571" width="10.7265625" customWidth="1"/>
    <col min="13572" max="13572" width="11.7265625" customWidth="1"/>
    <col min="13573" max="13573" width="1.1796875" customWidth="1"/>
    <col min="13574" max="13574" width="11.7265625" customWidth="1"/>
    <col min="13575" max="13575" width="10.7265625" customWidth="1"/>
    <col min="13576" max="13576" width="11.7265625" customWidth="1"/>
    <col min="13577" max="13577" width="1.453125" customWidth="1"/>
    <col min="13578" max="13578" width="11.7265625" customWidth="1"/>
    <col min="13579" max="13579" width="10.7265625" customWidth="1"/>
    <col min="13580" max="13580" width="11.7265625" customWidth="1"/>
    <col min="13581" max="13581" width="1.81640625" customWidth="1"/>
    <col min="13582" max="13582" width="11.7265625" customWidth="1"/>
    <col min="13583" max="13583" width="10.7265625" customWidth="1"/>
    <col min="13584" max="13584" width="11.7265625" customWidth="1"/>
    <col min="13585" max="13585" width="1.7265625" customWidth="1"/>
    <col min="13825" max="13825" width="1" customWidth="1"/>
    <col min="13826" max="13826" width="11.7265625" customWidth="1"/>
    <col min="13827" max="13827" width="10.7265625" customWidth="1"/>
    <col min="13828" max="13828" width="11.7265625" customWidth="1"/>
    <col min="13829" max="13829" width="1.1796875" customWidth="1"/>
    <col min="13830" max="13830" width="11.7265625" customWidth="1"/>
    <col min="13831" max="13831" width="10.7265625" customWidth="1"/>
    <col min="13832" max="13832" width="11.7265625" customWidth="1"/>
    <col min="13833" max="13833" width="1.453125" customWidth="1"/>
    <col min="13834" max="13834" width="11.7265625" customWidth="1"/>
    <col min="13835" max="13835" width="10.7265625" customWidth="1"/>
    <col min="13836" max="13836" width="11.7265625" customWidth="1"/>
    <col min="13837" max="13837" width="1.81640625" customWidth="1"/>
    <col min="13838" max="13838" width="11.7265625" customWidth="1"/>
    <col min="13839" max="13839" width="10.7265625" customWidth="1"/>
    <col min="13840" max="13840" width="11.7265625" customWidth="1"/>
    <col min="13841" max="13841" width="1.7265625" customWidth="1"/>
    <col min="14081" max="14081" width="1" customWidth="1"/>
    <col min="14082" max="14082" width="11.7265625" customWidth="1"/>
    <col min="14083" max="14083" width="10.7265625" customWidth="1"/>
    <col min="14084" max="14084" width="11.7265625" customWidth="1"/>
    <col min="14085" max="14085" width="1.1796875" customWidth="1"/>
    <col min="14086" max="14086" width="11.7265625" customWidth="1"/>
    <col min="14087" max="14087" width="10.7265625" customWidth="1"/>
    <col min="14088" max="14088" width="11.7265625" customWidth="1"/>
    <col min="14089" max="14089" width="1.453125" customWidth="1"/>
    <col min="14090" max="14090" width="11.7265625" customWidth="1"/>
    <col min="14091" max="14091" width="10.7265625" customWidth="1"/>
    <col min="14092" max="14092" width="11.7265625" customWidth="1"/>
    <col min="14093" max="14093" width="1.81640625" customWidth="1"/>
    <col min="14094" max="14094" width="11.7265625" customWidth="1"/>
    <col min="14095" max="14095" width="10.7265625" customWidth="1"/>
    <col min="14096" max="14096" width="11.7265625" customWidth="1"/>
    <col min="14097" max="14097" width="1.7265625" customWidth="1"/>
    <col min="14337" max="14337" width="1" customWidth="1"/>
    <col min="14338" max="14338" width="11.7265625" customWidth="1"/>
    <col min="14339" max="14339" width="10.7265625" customWidth="1"/>
    <col min="14340" max="14340" width="11.7265625" customWidth="1"/>
    <col min="14341" max="14341" width="1.1796875" customWidth="1"/>
    <col min="14342" max="14342" width="11.7265625" customWidth="1"/>
    <col min="14343" max="14343" width="10.7265625" customWidth="1"/>
    <col min="14344" max="14344" width="11.7265625" customWidth="1"/>
    <col min="14345" max="14345" width="1.453125" customWidth="1"/>
    <col min="14346" max="14346" width="11.7265625" customWidth="1"/>
    <col min="14347" max="14347" width="10.7265625" customWidth="1"/>
    <col min="14348" max="14348" width="11.7265625" customWidth="1"/>
    <col min="14349" max="14349" width="1.81640625" customWidth="1"/>
    <col min="14350" max="14350" width="11.7265625" customWidth="1"/>
    <col min="14351" max="14351" width="10.7265625" customWidth="1"/>
    <col min="14352" max="14352" width="11.7265625" customWidth="1"/>
    <col min="14353" max="14353" width="1.7265625" customWidth="1"/>
    <col min="14593" max="14593" width="1" customWidth="1"/>
    <col min="14594" max="14594" width="11.7265625" customWidth="1"/>
    <col min="14595" max="14595" width="10.7265625" customWidth="1"/>
    <col min="14596" max="14596" width="11.7265625" customWidth="1"/>
    <col min="14597" max="14597" width="1.1796875" customWidth="1"/>
    <col min="14598" max="14598" width="11.7265625" customWidth="1"/>
    <col min="14599" max="14599" width="10.7265625" customWidth="1"/>
    <col min="14600" max="14600" width="11.7265625" customWidth="1"/>
    <col min="14601" max="14601" width="1.453125" customWidth="1"/>
    <col min="14602" max="14602" width="11.7265625" customWidth="1"/>
    <col min="14603" max="14603" width="10.7265625" customWidth="1"/>
    <col min="14604" max="14604" width="11.7265625" customWidth="1"/>
    <col min="14605" max="14605" width="1.81640625" customWidth="1"/>
    <col min="14606" max="14606" width="11.7265625" customWidth="1"/>
    <col min="14607" max="14607" width="10.7265625" customWidth="1"/>
    <col min="14608" max="14608" width="11.7265625" customWidth="1"/>
    <col min="14609" max="14609" width="1.7265625" customWidth="1"/>
    <col min="14849" max="14849" width="1" customWidth="1"/>
    <col min="14850" max="14850" width="11.7265625" customWidth="1"/>
    <col min="14851" max="14851" width="10.7265625" customWidth="1"/>
    <col min="14852" max="14852" width="11.7265625" customWidth="1"/>
    <col min="14853" max="14853" width="1.1796875" customWidth="1"/>
    <col min="14854" max="14854" width="11.7265625" customWidth="1"/>
    <col min="14855" max="14855" width="10.7265625" customWidth="1"/>
    <col min="14856" max="14856" width="11.7265625" customWidth="1"/>
    <col min="14857" max="14857" width="1.453125" customWidth="1"/>
    <col min="14858" max="14858" width="11.7265625" customWidth="1"/>
    <col min="14859" max="14859" width="10.7265625" customWidth="1"/>
    <col min="14860" max="14860" width="11.7265625" customWidth="1"/>
    <col min="14861" max="14861" width="1.81640625" customWidth="1"/>
    <col min="14862" max="14862" width="11.7265625" customWidth="1"/>
    <col min="14863" max="14863" width="10.7265625" customWidth="1"/>
    <col min="14864" max="14864" width="11.7265625" customWidth="1"/>
    <col min="14865" max="14865" width="1.7265625" customWidth="1"/>
    <col min="15105" max="15105" width="1" customWidth="1"/>
    <col min="15106" max="15106" width="11.7265625" customWidth="1"/>
    <col min="15107" max="15107" width="10.7265625" customWidth="1"/>
    <col min="15108" max="15108" width="11.7265625" customWidth="1"/>
    <col min="15109" max="15109" width="1.1796875" customWidth="1"/>
    <col min="15110" max="15110" width="11.7265625" customWidth="1"/>
    <col min="15111" max="15111" width="10.7265625" customWidth="1"/>
    <col min="15112" max="15112" width="11.7265625" customWidth="1"/>
    <col min="15113" max="15113" width="1.453125" customWidth="1"/>
    <col min="15114" max="15114" width="11.7265625" customWidth="1"/>
    <col min="15115" max="15115" width="10.7265625" customWidth="1"/>
    <col min="15116" max="15116" width="11.7265625" customWidth="1"/>
    <col min="15117" max="15117" width="1.81640625" customWidth="1"/>
    <col min="15118" max="15118" width="11.7265625" customWidth="1"/>
    <col min="15119" max="15119" width="10.7265625" customWidth="1"/>
    <col min="15120" max="15120" width="11.7265625" customWidth="1"/>
    <col min="15121" max="15121" width="1.7265625" customWidth="1"/>
    <col min="15361" max="15361" width="1" customWidth="1"/>
    <col min="15362" max="15362" width="11.7265625" customWidth="1"/>
    <col min="15363" max="15363" width="10.7265625" customWidth="1"/>
    <col min="15364" max="15364" width="11.7265625" customWidth="1"/>
    <col min="15365" max="15365" width="1.1796875" customWidth="1"/>
    <col min="15366" max="15366" width="11.7265625" customWidth="1"/>
    <col min="15367" max="15367" width="10.7265625" customWidth="1"/>
    <col min="15368" max="15368" width="11.7265625" customWidth="1"/>
    <col min="15369" max="15369" width="1.453125" customWidth="1"/>
    <col min="15370" max="15370" width="11.7265625" customWidth="1"/>
    <col min="15371" max="15371" width="10.7265625" customWidth="1"/>
    <col min="15372" max="15372" width="11.7265625" customWidth="1"/>
    <col min="15373" max="15373" width="1.81640625" customWidth="1"/>
    <col min="15374" max="15374" width="11.7265625" customWidth="1"/>
    <col min="15375" max="15375" width="10.7265625" customWidth="1"/>
    <col min="15376" max="15376" width="11.7265625" customWidth="1"/>
    <col min="15377" max="15377" width="1.7265625" customWidth="1"/>
    <col min="15617" max="15617" width="1" customWidth="1"/>
    <col min="15618" max="15618" width="11.7265625" customWidth="1"/>
    <col min="15619" max="15619" width="10.7265625" customWidth="1"/>
    <col min="15620" max="15620" width="11.7265625" customWidth="1"/>
    <col min="15621" max="15621" width="1.1796875" customWidth="1"/>
    <col min="15622" max="15622" width="11.7265625" customWidth="1"/>
    <col min="15623" max="15623" width="10.7265625" customWidth="1"/>
    <col min="15624" max="15624" width="11.7265625" customWidth="1"/>
    <col min="15625" max="15625" width="1.453125" customWidth="1"/>
    <col min="15626" max="15626" width="11.7265625" customWidth="1"/>
    <col min="15627" max="15627" width="10.7265625" customWidth="1"/>
    <col min="15628" max="15628" width="11.7265625" customWidth="1"/>
    <col min="15629" max="15629" width="1.81640625" customWidth="1"/>
    <col min="15630" max="15630" width="11.7265625" customWidth="1"/>
    <col min="15631" max="15631" width="10.7265625" customWidth="1"/>
    <col min="15632" max="15632" width="11.7265625" customWidth="1"/>
    <col min="15633" max="15633" width="1.7265625" customWidth="1"/>
    <col min="15873" max="15873" width="1" customWidth="1"/>
    <col min="15874" max="15874" width="11.7265625" customWidth="1"/>
    <col min="15875" max="15875" width="10.7265625" customWidth="1"/>
    <col min="15876" max="15876" width="11.7265625" customWidth="1"/>
    <col min="15877" max="15877" width="1.1796875" customWidth="1"/>
    <col min="15878" max="15878" width="11.7265625" customWidth="1"/>
    <col min="15879" max="15879" width="10.7265625" customWidth="1"/>
    <col min="15880" max="15880" width="11.7265625" customWidth="1"/>
    <col min="15881" max="15881" width="1.453125" customWidth="1"/>
    <col min="15882" max="15882" width="11.7265625" customWidth="1"/>
    <col min="15883" max="15883" width="10.7265625" customWidth="1"/>
    <col min="15884" max="15884" width="11.7265625" customWidth="1"/>
    <col min="15885" max="15885" width="1.81640625" customWidth="1"/>
    <col min="15886" max="15886" width="11.7265625" customWidth="1"/>
    <col min="15887" max="15887" width="10.7265625" customWidth="1"/>
    <col min="15888" max="15888" width="11.7265625" customWidth="1"/>
    <col min="15889" max="15889" width="1.7265625" customWidth="1"/>
    <col min="16129" max="16129" width="1" customWidth="1"/>
    <col min="16130" max="16130" width="11.7265625" customWidth="1"/>
    <col min="16131" max="16131" width="10.7265625" customWidth="1"/>
    <col min="16132" max="16132" width="11.7265625" customWidth="1"/>
    <col min="16133" max="16133" width="1.1796875" customWidth="1"/>
    <col min="16134" max="16134" width="11.7265625" customWidth="1"/>
    <col min="16135" max="16135" width="10.7265625" customWidth="1"/>
    <col min="16136" max="16136" width="11.7265625" customWidth="1"/>
    <col min="16137" max="16137" width="1.453125" customWidth="1"/>
    <col min="16138" max="16138" width="11.7265625" customWidth="1"/>
    <col min="16139" max="16139" width="10.7265625" customWidth="1"/>
    <col min="16140" max="16140" width="11.7265625" customWidth="1"/>
    <col min="16141" max="16141" width="1.81640625" customWidth="1"/>
    <col min="16142" max="16142" width="11.7265625" customWidth="1"/>
    <col min="16143" max="16143" width="10.7265625" customWidth="1"/>
    <col min="16144" max="16144" width="11.7265625" customWidth="1"/>
    <col min="16145" max="16145" width="1.7265625" customWidth="1"/>
  </cols>
  <sheetData>
    <row r="1" spans="1:16" ht="27.75" customHeight="1" thickBot="1" x14ac:dyDescent="0.65">
      <c r="A1" s="152"/>
      <c r="B1" s="215" t="s">
        <v>178</v>
      </c>
      <c r="C1" s="187"/>
      <c r="D1" s="187"/>
      <c r="E1" s="187"/>
      <c r="F1" s="187"/>
      <c r="G1" s="187"/>
      <c r="H1" s="187"/>
      <c r="J1" s="218" t="s">
        <v>238</v>
      </c>
      <c r="K1" s="219"/>
      <c r="L1" s="219"/>
      <c r="M1" s="219"/>
      <c r="N1" s="220"/>
      <c r="O1" s="3"/>
    </row>
    <row r="2" spans="1:16" ht="6" customHeight="1" x14ac:dyDescent="0.25"/>
    <row r="3" spans="1:16" ht="18.75" customHeight="1" x14ac:dyDescent="0.4">
      <c r="A3" s="153"/>
      <c r="B3" s="216" t="s">
        <v>179</v>
      </c>
      <c r="C3" s="217"/>
      <c r="D3" s="217"/>
      <c r="E3" s="217"/>
      <c r="F3" s="217"/>
      <c r="G3" s="217"/>
      <c r="H3" s="217"/>
      <c r="I3" s="3"/>
      <c r="J3" s="3"/>
      <c r="K3" s="3"/>
      <c r="N3" s="3"/>
      <c r="O3" s="3"/>
    </row>
    <row r="5" spans="1:16" ht="17.149999999999999" customHeight="1" x14ac:dyDescent="0.3">
      <c r="B5" s="203" t="s">
        <v>180</v>
      </c>
      <c r="C5" s="204"/>
      <c r="D5" s="205"/>
      <c r="E5" s="154"/>
      <c r="F5" s="206" t="s">
        <v>181</v>
      </c>
      <c r="G5" s="207"/>
      <c r="H5" s="208"/>
      <c r="I5" s="155"/>
      <c r="J5" s="209" t="s">
        <v>182</v>
      </c>
      <c r="K5" s="210"/>
      <c r="L5" s="211"/>
      <c r="N5" s="212" t="s">
        <v>183</v>
      </c>
      <c r="O5" s="213"/>
      <c r="P5" s="214"/>
    </row>
    <row r="6" spans="1:16" ht="17.149999999999999" customHeight="1" x14ac:dyDescent="0.3">
      <c r="B6" s="156" t="s">
        <v>184</v>
      </c>
      <c r="C6" s="157" t="s">
        <v>185</v>
      </c>
      <c r="D6" s="158" t="s">
        <v>186</v>
      </c>
      <c r="E6" s="159"/>
      <c r="F6" s="160" t="s">
        <v>187</v>
      </c>
      <c r="G6" s="157" t="s">
        <v>185</v>
      </c>
      <c r="H6" s="158" t="s">
        <v>186</v>
      </c>
      <c r="I6" s="161"/>
      <c r="J6" s="162" t="s">
        <v>187</v>
      </c>
      <c r="K6" s="157" t="s">
        <v>185</v>
      </c>
      <c r="L6" s="158" t="s">
        <v>186</v>
      </c>
      <c r="N6" s="163" t="s">
        <v>187</v>
      </c>
      <c r="O6" s="157" t="s">
        <v>185</v>
      </c>
      <c r="P6" s="158" t="s">
        <v>186</v>
      </c>
    </row>
    <row r="7" spans="1:16" ht="18" customHeight="1" x14ac:dyDescent="0.3">
      <c r="B7" s="164" t="s">
        <v>188</v>
      </c>
      <c r="C7" s="157"/>
      <c r="D7" s="165"/>
      <c r="E7" s="159"/>
      <c r="F7" s="164" t="s">
        <v>188</v>
      </c>
      <c r="G7" s="157"/>
      <c r="H7" s="165"/>
      <c r="I7" s="161"/>
      <c r="J7" s="164" t="s">
        <v>188</v>
      </c>
      <c r="K7" s="157"/>
      <c r="L7" s="165"/>
      <c r="N7" s="164" t="s">
        <v>188</v>
      </c>
      <c r="O7" s="157"/>
      <c r="P7" s="165"/>
    </row>
    <row r="8" spans="1:16" ht="18" customHeight="1" x14ac:dyDescent="0.3">
      <c r="B8" s="164" t="s">
        <v>188</v>
      </c>
      <c r="C8" s="157"/>
      <c r="D8" s="165"/>
      <c r="E8" s="159"/>
      <c r="F8" s="164" t="s">
        <v>188</v>
      </c>
      <c r="G8" s="157"/>
      <c r="H8" s="165"/>
      <c r="I8" s="161"/>
      <c r="J8" s="164" t="s">
        <v>188</v>
      </c>
      <c r="K8" s="157"/>
      <c r="L8" s="165"/>
      <c r="N8" s="164" t="s">
        <v>188</v>
      </c>
      <c r="O8" s="157"/>
      <c r="P8" s="165"/>
    </row>
    <row r="9" spans="1:16" ht="18" customHeight="1" x14ac:dyDescent="0.3">
      <c r="B9" s="164" t="s">
        <v>189</v>
      </c>
      <c r="C9" s="157"/>
      <c r="D9" s="165"/>
      <c r="E9" s="159"/>
      <c r="F9" s="164" t="s">
        <v>189</v>
      </c>
      <c r="G9" s="157"/>
      <c r="H9" s="165"/>
      <c r="I9" s="161"/>
      <c r="J9" s="164" t="s">
        <v>189</v>
      </c>
      <c r="K9" s="157"/>
      <c r="L9" s="165"/>
      <c r="N9" s="164" t="s">
        <v>189</v>
      </c>
      <c r="O9" s="157"/>
      <c r="P9" s="165"/>
    </row>
    <row r="10" spans="1:16" ht="18" customHeight="1" x14ac:dyDescent="0.3">
      <c r="B10" s="164" t="s">
        <v>189</v>
      </c>
      <c r="C10" s="157"/>
      <c r="D10" s="157"/>
      <c r="E10" s="159"/>
      <c r="F10" s="164" t="s">
        <v>189</v>
      </c>
      <c r="G10" s="157"/>
      <c r="H10" s="157"/>
      <c r="I10" s="161"/>
      <c r="J10" s="164" t="s">
        <v>189</v>
      </c>
      <c r="K10" s="157"/>
      <c r="L10" s="157"/>
      <c r="N10" s="164" t="s">
        <v>189</v>
      </c>
      <c r="O10" s="157"/>
      <c r="P10" s="157"/>
    </row>
    <row r="11" spans="1:16" ht="13.5" customHeight="1" x14ac:dyDescent="0.3">
      <c r="B11" s="166"/>
      <c r="C11" s="167"/>
      <c r="D11" s="167"/>
      <c r="E11" s="168"/>
      <c r="F11" s="166"/>
      <c r="G11" s="167"/>
      <c r="H11" s="167"/>
      <c r="I11" s="168"/>
      <c r="J11" s="166"/>
      <c r="K11" s="167"/>
      <c r="L11" s="167"/>
      <c r="N11" s="166"/>
      <c r="O11" s="167"/>
      <c r="P11" s="167"/>
    </row>
    <row r="12" spans="1:16" ht="17.149999999999999" customHeight="1" x14ac:dyDescent="0.3">
      <c r="B12" s="203" t="s">
        <v>190</v>
      </c>
      <c r="C12" s="204"/>
      <c r="D12" s="205"/>
      <c r="E12" s="154"/>
      <c r="F12" s="206" t="s">
        <v>191</v>
      </c>
      <c r="G12" s="207"/>
      <c r="H12" s="208"/>
      <c r="I12" s="155"/>
      <c r="J12" s="209" t="s">
        <v>192</v>
      </c>
      <c r="K12" s="210"/>
      <c r="L12" s="211"/>
      <c r="N12" s="212" t="s">
        <v>193</v>
      </c>
      <c r="O12" s="213"/>
      <c r="P12" s="214"/>
    </row>
    <row r="13" spans="1:16" ht="17.149999999999999" customHeight="1" x14ac:dyDescent="0.3">
      <c r="B13" s="156" t="s">
        <v>194</v>
      </c>
      <c r="C13" s="157" t="s">
        <v>185</v>
      </c>
      <c r="D13" s="158" t="s">
        <v>186</v>
      </c>
      <c r="E13" s="159"/>
      <c r="F13" s="160" t="s">
        <v>195</v>
      </c>
      <c r="G13" s="157" t="s">
        <v>185</v>
      </c>
      <c r="H13" s="158" t="s">
        <v>186</v>
      </c>
      <c r="I13" s="161"/>
      <c r="J13" s="162" t="s">
        <v>184</v>
      </c>
      <c r="K13" s="157" t="s">
        <v>185</v>
      </c>
      <c r="L13" s="158" t="s">
        <v>186</v>
      </c>
      <c r="N13" s="163" t="s">
        <v>184</v>
      </c>
      <c r="O13" s="157" t="s">
        <v>185</v>
      </c>
      <c r="P13" s="158" t="s">
        <v>186</v>
      </c>
    </row>
    <row r="14" spans="1:16" ht="18" customHeight="1" x14ac:dyDescent="0.3">
      <c r="B14" s="164" t="s">
        <v>188</v>
      </c>
      <c r="C14" s="157"/>
      <c r="D14" s="165"/>
      <c r="E14" s="159"/>
      <c r="F14" s="164" t="s">
        <v>188</v>
      </c>
      <c r="G14" s="157"/>
      <c r="H14" s="165"/>
      <c r="I14" s="161"/>
      <c r="J14" s="164" t="s">
        <v>188</v>
      </c>
      <c r="K14" s="157"/>
      <c r="L14" s="165"/>
      <c r="N14" s="164" t="s">
        <v>188</v>
      </c>
      <c r="O14" s="157"/>
      <c r="P14" s="165"/>
    </row>
    <row r="15" spans="1:16" ht="18" customHeight="1" x14ac:dyDescent="0.3">
      <c r="B15" s="164" t="s">
        <v>188</v>
      </c>
      <c r="C15" s="157"/>
      <c r="D15" s="165"/>
      <c r="E15" s="159"/>
      <c r="F15" s="164" t="s">
        <v>188</v>
      </c>
      <c r="G15" s="157"/>
      <c r="H15" s="165"/>
      <c r="I15" s="161"/>
      <c r="J15" s="164" t="s">
        <v>188</v>
      </c>
      <c r="K15" s="157"/>
      <c r="L15" s="165"/>
      <c r="N15" s="164" t="s">
        <v>188</v>
      </c>
      <c r="O15" s="157"/>
      <c r="P15" s="165"/>
    </row>
    <row r="16" spans="1:16" ht="18" customHeight="1" x14ac:dyDescent="0.3">
      <c r="B16" s="164" t="s">
        <v>189</v>
      </c>
      <c r="C16" s="157"/>
      <c r="D16" s="165"/>
      <c r="E16" s="159"/>
      <c r="F16" s="164" t="s">
        <v>189</v>
      </c>
      <c r="G16" s="157"/>
      <c r="H16" s="165"/>
      <c r="I16" s="161"/>
      <c r="J16" s="164" t="s">
        <v>189</v>
      </c>
      <c r="K16" s="157"/>
      <c r="L16" s="165"/>
      <c r="N16" s="164" t="s">
        <v>189</v>
      </c>
      <c r="O16" s="157"/>
      <c r="P16" s="165"/>
    </row>
    <row r="17" spans="2:16" ht="18" customHeight="1" x14ac:dyDescent="0.3">
      <c r="B17" s="164" t="s">
        <v>189</v>
      </c>
      <c r="C17" s="157"/>
      <c r="D17" s="157"/>
      <c r="E17" s="159"/>
      <c r="F17" s="164" t="s">
        <v>189</v>
      </c>
      <c r="G17" s="157"/>
      <c r="H17" s="157"/>
      <c r="I17" s="161"/>
      <c r="J17" s="164" t="s">
        <v>189</v>
      </c>
      <c r="K17" s="157"/>
      <c r="L17" s="157"/>
      <c r="N17" s="164" t="s">
        <v>189</v>
      </c>
      <c r="O17" s="157"/>
      <c r="P17" s="157"/>
    </row>
    <row r="18" spans="2:16" ht="12.75" customHeight="1" x14ac:dyDescent="0.3">
      <c r="B18" s="166"/>
      <c r="C18" s="167"/>
      <c r="D18" s="167"/>
      <c r="E18" s="168"/>
      <c r="F18" s="166"/>
      <c r="G18" s="167"/>
      <c r="H18" s="167"/>
      <c r="I18" s="168"/>
      <c r="J18" s="166"/>
      <c r="K18" s="167"/>
      <c r="L18" s="167"/>
      <c r="N18" s="166"/>
      <c r="O18" s="167"/>
      <c r="P18" s="167"/>
    </row>
    <row r="19" spans="2:16" ht="17.149999999999999" customHeight="1" x14ac:dyDescent="0.3">
      <c r="B19" s="203" t="s">
        <v>196</v>
      </c>
      <c r="C19" s="204"/>
      <c r="D19" s="205"/>
      <c r="E19" s="154"/>
      <c r="F19" s="206" t="s">
        <v>197</v>
      </c>
      <c r="G19" s="207"/>
      <c r="H19" s="208"/>
      <c r="I19" s="155"/>
      <c r="J19" s="209" t="s">
        <v>198</v>
      </c>
      <c r="K19" s="210"/>
      <c r="L19" s="211"/>
      <c r="N19" s="212" t="s">
        <v>199</v>
      </c>
      <c r="O19" s="213"/>
      <c r="P19" s="214"/>
    </row>
    <row r="20" spans="2:16" ht="17.149999999999999" customHeight="1" x14ac:dyDescent="0.3">
      <c r="B20" s="156" t="s">
        <v>200</v>
      </c>
      <c r="C20" s="157" t="s">
        <v>185</v>
      </c>
      <c r="D20" s="158" t="s">
        <v>186</v>
      </c>
      <c r="E20" s="159"/>
      <c r="F20" s="160" t="s">
        <v>201</v>
      </c>
      <c r="G20" s="157" t="s">
        <v>185</v>
      </c>
      <c r="H20" s="158" t="s">
        <v>186</v>
      </c>
      <c r="I20" s="161"/>
      <c r="J20" s="162" t="s">
        <v>194</v>
      </c>
      <c r="K20" s="157" t="s">
        <v>185</v>
      </c>
      <c r="L20" s="158" t="s">
        <v>186</v>
      </c>
      <c r="N20" s="163" t="s">
        <v>194</v>
      </c>
      <c r="O20" s="157" t="s">
        <v>185</v>
      </c>
      <c r="P20" s="158" t="s">
        <v>186</v>
      </c>
    </row>
    <row r="21" spans="2:16" ht="18" customHeight="1" x14ac:dyDescent="0.3">
      <c r="B21" s="164" t="s">
        <v>188</v>
      </c>
      <c r="C21" s="157"/>
      <c r="D21" s="165"/>
      <c r="E21" s="159"/>
      <c r="F21" s="164" t="s">
        <v>188</v>
      </c>
      <c r="G21" s="157"/>
      <c r="H21" s="165"/>
      <c r="I21" s="161"/>
      <c r="J21" s="164" t="s">
        <v>188</v>
      </c>
      <c r="K21" s="157"/>
      <c r="L21" s="165"/>
      <c r="N21" s="164" t="s">
        <v>188</v>
      </c>
      <c r="O21" s="157"/>
      <c r="P21" s="165"/>
    </row>
    <row r="22" spans="2:16" ht="18" customHeight="1" x14ac:dyDescent="0.3">
      <c r="B22" s="164" t="s">
        <v>188</v>
      </c>
      <c r="C22" s="157"/>
      <c r="D22" s="165"/>
      <c r="E22" s="159"/>
      <c r="F22" s="164" t="s">
        <v>188</v>
      </c>
      <c r="G22" s="157"/>
      <c r="H22" s="165"/>
      <c r="I22" s="161"/>
      <c r="J22" s="164" t="s">
        <v>188</v>
      </c>
      <c r="K22" s="157"/>
      <c r="L22" s="165"/>
      <c r="N22" s="164" t="s">
        <v>188</v>
      </c>
      <c r="O22" s="157"/>
      <c r="P22" s="165"/>
    </row>
    <row r="23" spans="2:16" ht="18" customHeight="1" x14ac:dyDescent="0.3">
      <c r="B23" s="164" t="s">
        <v>189</v>
      </c>
      <c r="C23" s="157"/>
      <c r="D23" s="165"/>
      <c r="E23" s="159"/>
      <c r="F23" s="164" t="s">
        <v>189</v>
      </c>
      <c r="G23" s="157"/>
      <c r="H23" s="165"/>
      <c r="I23" s="161"/>
      <c r="J23" s="164" t="s">
        <v>189</v>
      </c>
      <c r="K23" s="157"/>
      <c r="L23" s="165"/>
      <c r="N23" s="164" t="s">
        <v>189</v>
      </c>
      <c r="O23" s="157"/>
      <c r="P23" s="165"/>
    </row>
    <row r="24" spans="2:16" ht="18" customHeight="1" x14ac:dyDescent="0.3">
      <c r="B24" s="164" t="s">
        <v>189</v>
      </c>
      <c r="C24" s="157"/>
      <c r="D24" s="157"/>
      <c r="E24" s="159"/>
      <c r="F24" s="164" t="s">
        <v>189</v>
      </c>
      <c r="G24" s="157"/>
      <c r="H24" s="157"/>
      <c r="I24" s="161"/>
      <c r="J24" s="164" t="s">
        <v>189</v>
      </c>
      <c r="K24" s="157"/>
      <c r="L24" s="157"/>
      <c r="N24" s="164" t="s">
        <v>189</v>
      </c>
      <c r="O24" s="157"/>
      <c r="P24" s="157"/>
    </row>
    <row r="25" spans="2:16" ht="13.5" customHeight="1" x14ac:dyDescent="0.3">
      <c r="B25" s="166"/>
      <c r="C25" s="167"/>
      <c r="D25" s="167"/>
      <c r="E25" s="168"/>
      <c r="F25" s="166"/>
      <c r="G25" s="169"/>
      <c r="H25" s="167"/>
      <c r="I25" s="168"/>
      <c r="J25" s="166"/>
      <c r="K25" s="169"/>
      <c r="L25" s="167"/>
      <c r="N25" s="166"/>
      <c r="O25" s="169"/>
      <c r="P25" s="167"/>
    </row>
    <row r="26" spans="2:16" ht="17.149999999999999" customHeight="1" x14ac:dyDescent="0.3">
      <c r="B26" s="203" t="s">
        <v>202</v>
      </c>
      <c r="C26" s="204"/>
      <c r="D26" s="205"/>
      <c r="E26" s="154"/>
      <c r="F26" s="206" t="s">
        <v>203</v>
      </c>
      <c r="G26" s="207"/>
      <c r="H26" s="208"/>
      <c r="I26" s="155"/>
      <c r="J26" s="209" t="s">
        <v>204</v>
      </c>
      <c r="K26" s="210"/>
      <c r="L26" s="211"/>
      <c r="N26" s="212" t="s">
        <v>205</v>
      </c>
      <c r="O26" s="213"/>
      <c r="P26" s="214"/>
    </row>
    <row r="27" spans="2:16" ht="17.149999999999999" customHeight="1" x14ac:dyDescent="0.3">
      <c r="B27" s="156" t="s">
        <v>206</v>
      </c>
      <c r="C27" s="157" t="s">
        <v>185</v>
      </c>
      <c r="D27" s="158" t="s">
        <v>186</v>
      </c>
      <c r="E27" s="159"/>
      <c r="F27" s="160" t="s">
        <v>207</v>
      </c>
      <c r="G27" s="157" t="s">
        <v>185</v>
      </c>
      <c r="H27" s="158" t="s">
        <v>186</v>
      </c>
      <c r="I27" s="161"/>
      <c r="J27" s="162" t="s">
        <v>200</v>
      </c>
      <c r="K27" s="157" t="s">
        <v>185</v>
      </c>
      <c r="L27" s="158" t="s">
        <v>186</v>
      </c>
      <c r="N27" s="163" t="s">
        <v>200</v>
      </c>
      <c r="O27" s="157" t="s">
        <v>185</v>
      </c>
      <c r="P27" s="158" t="s">
        <v>186</v>
      </c>
    </row>
    <row r="28" spans="2:16" ht="18" customHeight="1" x14ac:dyDescent="0.3">
      <c r="B28" s="164" t="s">
        <v>188</v>
      </c>
      <c r="C28" s="157"/>
      <c r="D28" s="165"/>
      <c r="E28" s="159"/>
      <c r="F28" s="164" t="s">
        <v>188</v>
      </c>
      <c r="G28" s="157"/>
      <c r="H28" s="165"/>
      <c r="I28" s="161"/>
      <c r="J28" s="164" t="s">
        <v>188</v>
      </c>
      <c r="K28" s="157"/>
      <c r="L28" s="165"/>
      <c r="N28" s="164" t="s">
        <v>188</v>
      </c>
      <c r="O28" s="157"/>
      <c r="P28" s="165"/>
    </row>
    <row r="29" spans="2:16" ht="18" customHeight="1" x14ac:dyDescent="0.3">
      <c r="B29" s="164" t="s">
        <v>188</v>
      </c>
      <c r="C29" s="157"/>
      <c r="D29" s="165"/>
      <c r="E29" s="159"/>
      <c r="F29" s="164" t="s">
        <v>188</v>
      </c>
      <c r="G29" s="157"/>
      <c r="H29" s="165"/>
      <c r="I29" s="161"/>
      <c r="J29" s="164" t="s">
        <v>188</v>
      </c>
      <c r="K29" s="157"/>
      <c r="L29" s="165"/>
      <c r="N29" s="164" t="s">
        <v>188</v>
      </c>
      <c r="O29" s="157"/>
      <c r="P29" s="165"/>
    </row>
    <row r="30" spans="2:16" ht="18" customHeight="1" x14ac:dyDescent="0.3">
      <c r="B30" s="164" t="s">
        <v>189</v>
      </c>
      <c r="C30" s="157"/>
      <c r="D30" s="165"/>
      <c r="E30" s="159"/>
      <c r="F30" s="164" t="s">
        <v>189</v>
      </c>
      <c r="G30" s="157"/>
      <c r="H30" s="165"/>
      <c r="I30" s="161"/>
      <c r="J30" s="164" t="s">
        <v>189</v>
      </c>
      <c r="K30" s="157"/>
      <c r="L30" s="165"/>
      <c r="N30" s="164" t="s">
        <v>189</v>
      </c>
      <c r="O30" s="157"/>
      <c r="P30" s="165"/>
    </row>
    <row r="31" spans="2:16" ht="18" customHeight="1" x14ac:dyDescent="0.3">
      <c r="B31" s="164" t="s">
        <v>189</v>
      </c>
      <c r="C31" s="157"/>
      <c r="D31" s="157"/>
      <c r="E31" s="159"/>
      <c r="F31" s="164" t="s">
        <v>189</v>
      </c>
      <c r="G31" s="157"/>
      <c r="H31" s="157"/>
      <c r="I31" s="161"/>
      <c r="J31" s="164" t="s">
        <v>189</v>
      </c>
      <c r="K31" s="157"/>
      <c r="L31" s="157"/>
      <c r="N31" s="164" t="s">
        <v>189</v>
      </c>
      <c r="O31" s="157"/>
      <c r="P31" s="157"/>
    </row>
    <row r="32" spans="2:16" ht="5.25" customHeight="1" x14ac:dyDescent="0.25"/>
  </sheetData>
  <mergeCells count="19">
    <mergeCell ref="N5:P5"/>
    <mergeCell ref="B1:H1"/>
    <mergeCell ref="B3:H3"/>
    <mergeCell ref="B5:D5"/>
    <mergeCell ref="F5:H5"/>
    <mergeCell ref="J5:L5"/>
    <mergeCell ref="J1:N1"/>
    <mergeCell ref="B26:D26"/>
    <mergeCell ref="F26:H26"/>
    <mergeCell ref="J26:L26"/>
    <mergeCell ref="N26:P26"/>
    <mergeCell ref="B12:D12"/>
    <mergeCell ref="F12:H12"/>
    <mergeCell ref="J12:L12"/>
    <mergeCell ref="N12:P12"/>
    <mergeCell ref="B19:D19"/>
    <mergeCell ref="F19:H19"/>
    <mergeCell ref="J19:L19"/>
    <mergeCell ref="N19:P19"/>
  </mergeCells>
  <pageMargins left="3.937007874015748E-2" right="0" top="0.55118110236220474" bottom="0.47244094488188981" header="0.23622047244094491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workbookViewId="0">
      <selection activeCell="S5" sqref="S5"/>
    </sheetView>
  </sheetViews>
  <sheetFormatPr baseColWidth="10" defaultColWidth="11.54296875" defaultRowHeight="12.5" x14ac:dyDescent="0.25"/>
  <cols>
    <col min="1" max="1" width="1" customWidth="1"/>
    <col min="2" max="2" width="11.7265625" customWidth="1"/>
    <col min="3" max="3" width="10.7265625" style="3" customWidth="1"/>
    <col min="4" max="4" width="11.7265625" style="3" customWidth="1"/>
    <col min="5" max="5" width="1.1796875" customWidth="1"/>
    <col min="6" max="6" width="11.7265625" customWidth="1"/>
    <col min="7" max="7" width="10.7265625" style="3" customWidth="1"/>
    <col min="8" max="8" width="11.7265625" style="3" customWidth="1"/>
    <col min="9" max="9" width="1.453125" customWidth="1"/>
    <col min="10" max="10" width="11.7265625" customWidth="1"/>
    <col min="11" max="11" width="10.7265625" customWidth="1"/>
    <col min="12" max="12" width="11.7265625" customWidth="1"/>
    <col min="13" max="13" width="1.81640625" customWidth="1"/>
    <col min="14" max="14" width="11.7265625" customWidth="1"/>
    <col min="15" max="15" width="10.7265625" customWidth="1"/>
    <col min="16" max="16" width="11.7265625" customWidth="1"/>
    <col min="17" max="17" width="1.7265625" customWidth="1"/>
    <col min="257" max="257" width="1" customWidth="1"/>
    <col min="258" max="258" width="11.7265625" customWidth="1"/>
    <col min="259" max="259" width="10.7265625" customWidth="1"/>
    <col min="260" max="260" width="11.7265625" customWidth="1"/>
    <col min="261" max="261" width="1.1796875" customWidth="1"/>
    <col min="262" max="262" width="11.7265625" customWidth="1"/>
    <col min="263" max="263" width="10.7265625" customWidth="1"/>
    <col min="264" max="264" width="11.7265625" customWidth="1"/>
    <col min="265" max="265" width="1.453125" customWidth="1"/>
    <col min="266" max="266" width="11.7265625" customWidth="1"/>
    <col min="267" max="267" width="10.7265625" customWidth="1"/>
    <col min="268" max="268" width="11.7265625" customWidth="1"/>
    <col min="269" max="269" width="1.81640625" customWidth="1"/>
    <col min="270" max="270" width="11.7265625" customWidth="1"/>
    <col min="271" max="271" width="10.7265625" customWidth="1"/>
    <col min="272" max="272" width="11.7265625" customWidth="1"/>
    <col min="273" max="273" width="1.7265625" customWidth="1"/>
    <col min="513" max="513" width="1" customWidth="1"/>
    <col min="514" max="514" width="11.7265625" customWidth="1"/>
    <col min="515" max="515" width="10.7265625" customWidth="1"/>
    <col min="516" max="516" width="11.7265625" customWidth="1"/>
    <col min="517" max="517" width="1.1796875" customWidth="1"/>
    <col min="518" max="518" width="11.7265625" customWidth="1"/>
    <col min="519" max="519" width="10.7265625" customWidth="1"/>
    <col min="520" max="520" width="11.7265625" customWidth="1"/>
    <col min="521" max="521" width="1.453125" customWidth="1"/>
    <col min="522" max="522" width="11.7265625" customWidth="1"/>
    <col min="523" max="523" width="10.7265625" customWidth="1"/>
    <col min="524" max="524" width="11.7265625" customWidth="1"/>
    <col min="525" max="525" width="1.81640625" customWidth="1"/>
    <col min="526" max="526" width="11.7265625" customWidth="1"/>
    <col min="527" max="527" width="10.7265625" customWidth="1"/>
    <col min="528" max="528" width="11.7265625" customWidth="1"/>
    <col min="529" max="529" width="1.7265625" customWidth="1"/>
    <col min="769" max="769" width="1" customWidth="1"/>
    <col min="770" max="770" width="11.7265625" customWidth="1"/>
    <col min="771" max="771" width="10.7265625" customWidth="1"/>
    <col min="772" max="772" width="11.7265625" customWidth="1"/>
    <col min="773" max="773" width="1.1796875" customWidth="1"/>
    <col min="774" max="774" width="11.7265625" customWidth="1"/>
    <col min="775" max="775" width="10.7265625" customWidth="1"/>
    <col min="776" max="776" width="11.7265625" customWidth="1"/>
    <col min="777" max="777" width="1.453125" customWidth="1"/>
    <col min="778" max="778" width="11.7265625" customWidth="1"/>
    <col min="779" max="779" width="10.7265625" customWidth="1"/>
    <col min="780" max="780" width="11.7265625" customWidth="1"/>
    <col min="781" max="781" width="1.81640625" customWidth="1"/>
    <col min="782" max="782" width="11.7265625" customWidth="1"/>
    <col min="783" max="783" width="10.7265625" customWidth="1"/>
    <col min="784" max="784" width="11.7265625" customWidth="1"/>
    <col min="785" max="785" width="1.7265625" customWidth="1"/>
    <col min="1025" max="1025" width="1" customWidth="1"/>
    <col min="1026" max="1026" width="11.7265625" customWidth="1"/>
    <col min="1027" max="1027" width="10.7265625" customWidth="1"/>
    <col min="1028" max="1028" width="11.7265625" customWidth="1"/>
    <col min="1029" max="1029" width="1.1796875" customWidth="1"/>
    <col min="1030" max="1030" width="11.7265625" customWidth="1"/>
    <col min="1031" max="1031" width="10.7265625" customWidth="1"/>
    <col min="1032" max="1032" width="11.7265625" customWidth="1"/>
    <col min="1033" max="1033" width="1.453125" customWidth="1"/>
    <col min="1034" max="1034" width="11.7265625" customWidth="1"/>
    <col min="1035" max="1035" width="10.7265625" customWidth="1"/>
    <col min="1036" max="1036" width="11.7265625" customWidth="1"/>
    <col min="1037" max="1037" width="1.81640625" customWidth="1"/>
    <col min="1038" max="1038" width="11.7265625" customWidth="1"/>
    <col min="1039" max="1039" width="10.7265625" customWidth="1"/>
    <col min="1040" max="1040" width="11.7265625" customWidth="1"/>
    <col min="1041" max="1041" width="1.7265625" customWidth="1"/>
    <col min="1281" max="1281" width="1" customWidth="1"/>
    <col min="1282" max="1282" width="11.7265625" customWidth="1"/>
    <col min="1283" max="1283" width="10.7265625" customWidth="1"/>
    <col min="1284" max="1284" width="11.7265625" customWidth="1"/>
    <col min="1285" max="1285" width="1.1796875" customWidth="1"/>
    <col min="1286" max="1286" width="11.7265625" customWidth="1"/>
    <col min="1287" max="1287" width="10.7265625" customWidth="1"/>
    <col min="1288" max="1288" width="11.7265625" customWidth="1"/>
    <col min="1289" max="1289" width="1.453125" customWidth="1"/>
    <col min="1290" max="1290" width="11.7265625" customWidth="1"/>
    <col min="1291" max="1291" width="10.7265625" customWidth="1"/>
    <col min="1292" max="1292" width="11.7265625" customWidth="1"/>
    <col min="1293" max="1293" width="1.81640625" customWidth="1"/>
    <col min="1294" max="1294" width="11.7265625" customWidth="1"/>
    <col min="1295" max="1295" width="10.7265625" customWidth="1"/>
    <col min="1296" max="1296" width="11.7265625" customWidth="1"/>
    <col min="1297" max="1297" width="1.7265625" customWidth="1"/>
    <col min="1537" max="1537" width="1" customWidth="1"/>
    <col min="1538" max="1538" width="11.7265625" customWidth="1"/>
    <col min="1539" max="1539" width="10.7265625" customWidth="1"/>
    <col min="1540" max="1540" width="11.7265625" customWidth="1"/>
    <col min="1541" max="1541" width="1.1796875" customWidth="1"/>
    <col min="1542" max="1542" width="11.7265625" customWidth="1"/>
    <col min="1543" max="1543" width="10.7265625" customWidth="1"/>
    <col min="1544" max="1544" width="11.7265625" customWidth="1"/>
    <col min="1545" max="1545" width="1.453125" customWidth="1"/>
    <col min="1546" max="1546" width="11.7265625" customWidth="1"/>
    <col min="1547" max="1547" width="10.7265625" customWidth="1"/>
    <col min="1548" max="1548" width="11.7265625" customWidth="1"/>
    <col min="1549" max="1549" width="1.81640625" customWidth="1"/>
    <col min="1550" max="1550" width="11.7265625" customWidth="1"/>
    <col min="1551" max="1551" width="10.7265625" customWidth="1"/>
    <col min="1552" max="1552" width="11.7265625" customWidth="1"/>
    <col min="1553" max="1553" width="1.7265625" customWidth="1"/>
    <col min="1793" max="1793" width="1" customWidth="1"/>
    <col min="1794" max="1794" width="11.7265625" customWidth="1"/>
    <col min="1795" max="1795" width="10.7265625" customWidth="1"/>
    <col min="1796" max="1796" width="11.7265625" customWidth="1"/>
    <col min="1797" max="1797" width="1.1796875" customWidth="1"/>
    <col min="1798" max="1798" width="11.7265625" customWidth="1"/>
    <col min="1799" max="1799" width="10.7265625" customWidth="1"/>
    <col min="1800" max="1800" width="11.7265625" customWidth="1"/>
    <col min="1801" max="1801" width="1.453125" customWidth="1"/>
    <col min="1802" max="1802" width="11.7265625" customWidth="1"/>
    <col min="1803" max="1803" width="10.7265625" customWidth="1"/>
    <col min="1804" max="1804" width="11.7265625" customWidth="1"/>
    <col min="1805" max="1805" width="1.81640625" customWidth="1"/>
    <col min="1806" max="1806" width="11.7265625" customWidth="1"/>
    <col min="1807" max="1807" width="10.7265625" customWidth="1"/>
    <col min="1808" max="1808" width="11.7265625" customWidth="1"/>
    <col min="1809" max="1809" width="1.7265625" customWidth="1"/>
    <col min="2049" max="2049" width="1" customWidth="1"/>
    <col min="2050" max="2050" width="11.7265625" customWidth="1"/>
    <col min="2051" max="2051" width="10.7265625" customWidth="1"/>
    <col min="2052" max="2052" width="11.7265625" customWidth="1"/>
    <col min="2053" max="2053" width="1.1796875" customWidth="1"/>
    <col min="2054" max="2054" width="11.7265625" customWidth="1"/>
    <col min="2055" max="2055" width="10.7265625" customWidth="1"/>
    <col min="2056" max="2056" width="11.7265625" customWidth="1"/>
    <col min="2057" max="2057" width="1.453125" customWidth="1"/>
    <col min="2058" max="2058" width="11.7265625" customWidth="1"/>
    <col min="2059" max="2059" width="10.7265625" customWidth="1"/>
    <col min="2060" max="2060" width="11.7265625" customWidth="1"/>
    <col min="2061" max="2061" width="1.81640625" customWidth="1"/>
    <col min="2062" max="2062" width="11.7265625" customWidth="1"/>
    <col min="2063" max="2063" width="10.7265625" customWidth="1"/>
    <col min="2064" max="2064" width="11.7265625" customWidth="1"/>
    <col min="2065" max="2065" width="1.7265625" customWidth="1"/>
    <col min="2305" max="2305" width="1" customWidth="1"/>
    <col min="2306" max="2306" width="11.7265625" customWidth="1"/>
    <col min="2307" max="2307" width="10.7265625" customWidth="1"/>
    <col min="2308" max="2308" width="11.7265625" customWidth="1"/>
    <col min="2309" max="2309" width="1.1796875" customWidth="1"/>
    <col min="2310" max="2310" width="11.7265625" customWidth="1"/>
    <col min="2311" max="2311" width="10.7265625" customWidth="1"/>
    <col min="2312" max="2312" width="11.7265625" customWidth="1"/>
    <col min="2313" max="2313" width="1.453125" customWidth="1"/>
    <col min="2314" max="2314" width="11.7265625" customWidth="1"/>
    <col min="2315" max="2315" width="10.7265625" customWidth="1"/>
    <col min="2316" max="2316" width="11.7265625" customWidth="1"/>
    <col min="2317" max="2317" width="1.81640625" customWidth="1"/>
    <col min="2318" max="2318" width="11.7265625" customWidth="1"/>
    <col min="2319" max="2319" width="10.7265625" customWidth="1"/>
    <col min="2320" max="2320" width="11.7265625" customWidth="1"/>
    <col min="2321" max="2321" width="1.7265625" customWidth="1"/>
    <col min="2561" max="2561" width="1" customWidth="1"/>
    <col min="2562" max="2562" width="11.7265625" customWidth="1"/>
    <col min="2563" max="2563" width="10.7265625" customWidth="1"/>
    <col min="2564" max="2564" width="11.7265625" customWidth="1"/>
    <col min="2565" max="2565" width="1.1796875" customWidth="1"/>
    <col min="2566" max="2566" width="11.7265625" customWidth="1"/>
    <col min="2567" max="2567" width="10.7265625" customWidth="1"/>
    <col min="2568" max="2568" width="11.7265625" customWidth="1"/>
    <col min="2569" max="2569" width="1.453125" customWidth="1"/>
    <col min="2570" max="2570" width="11.7265625" customWidth="1"/>
    <col min="2571" max="2571" width="10.7265625" customWidth="1"/>
    <col min="2572" max="2572" width="11.7265625" customWidth="1"/>
    <col min="2573" max="2573" width="1.81640625" customWidth="1"/>
    <col min="2574" max="2574" width="11.7265625" customWidth="1"/>
    <col min="2575" max="2575" width="10.7265625" customWidth="1"/>
    <col min="2576" max="2576" width="11.7265625" customWidth="1"/>
    <col min="2577" max="2577" width="1.7265625" customWidth="1"/>
    <col min="2817" max="2817" width="1" customWidth="1"/>
    <col min="2818" max="2818" width="11.7265625" customWidth="1"/>
    <col min="2819" max="2819" width="10.7265625" customWidth="1"/>
    <col min="2820" max="2820" width="11.7265625" customWidth="1"/>
    <col min="2821" max="2821" width="1.1796875" customWidth="1"/>
    <col min="2822" max="2822" width="11.7265625" customWidth="1"/>
    <col min="2823" max="2823" width="10.7265625" customWidth="1"/>
    <col min="2824" max="2824" width="11.7265625" customWidth="1"/>
    <col min="2825" max="2825" width="1.453125" customWidth="1"/>
    <col min="2826" max="2826" width="11.7265625" customWidth="1"/>
    <col min="2827" max="2827" width="10.7265625" customWidth="1"/>
    <col min="2828" max="2828" width="11.7265625" customWidth="1"/>
    <col min="2829" max="2829" width="1.81640625" customWidth="1"/>
    <col min="2830" max="2830" width="11.7265625" customWidth="1"/>
    <col min="2831" max="2831" width="10.7265625" customWidth="1"/>
    <col min="2832" max="2832" width="11.7265625" customWidth="1"/>
    <col min="2833" max="2833" width="1.7265625" customWidth="1"/>
    <col min="3073" max="3073" width="1" customWidth="1"/>
    <col min="3074" max="3074" width="11.7265625" customWidth="1"/>
    <col min="3075" max="3075" width="10.7265625" customWidth="1"/>
    <col min="3076" max="3076" width="11.7265625" customWidth="1"/>
    <col min="3077" max="3077" width="1.1796875" customWidth="1"/>
    <col min="3078" max="3078" width="11.7265625" customWidth="1"/>
    <col min="3079" max="3079" width="10.7265625" customWidth="1"/>
    <col min="3080" max="3080" width="11.7265625" customWidth="1"/>
    <col min="3081" max="3081" width="1.453125" customWidth="1"/>
    <col min="3082" max="3082" width="11.7265625" customWidth="1"/>
    <col min="3083" max="3083" width="10.7265625" customWidth="1"/>
    <col min="3084" max="3084" width="11.7265625" customWidth="1"/>
    <col min="3085" max="3085" width="1.81640625" customWidth="1"/>
    <col min="3086" max="3086" width="11.7265625" customWidth="1"/>
    <col min="3087" max="3087" width="10.7265625" customWidth="1"/>
    <col min="3088" max="3088" width="11.7265625" customWidth="1"/>
    <col min="3089" max="3089" width="1.7265625" customWidth="1"/>
    <col min="3329" max="3329" width="1" customWidth="1"/>
    <col min="3330" max="3330" width="11.7265625" customWidth="1"/>
    <col min="3331" max="3331" width="10.7265625" customWidth="1"/>
    <col min="3332" max="3332" width="11.7265625" customWidth="1"/>
    <col min="3333" max="3333" width="1.1796875" customWidth="1"/>
    <col min="3334" max="3334" width="11.7265625" customWidth="1"/>
    <col min="3335" max="3335" width="10.7265625" customWidth="1"/>
    <col min="3336" max="3336" width="11.7265625" customWidth="1"/>
    <col min="3337" max="3337" width="1.453125" customWidth="1"/>
    <col min="3338" max="3338" width="11.7265625" customWidth="1"/>
    <col min="3339" max="3339" width="10.7265625" customWidth="1"/>
    <col min="3340" max="3340" width="11.7265625" customWidth="1"/>
    <col min="3341" max="3341" width="1.81640625" customWidth="1"/>
    <col min="3342" max="3342" width="11.7265625" customWidth="1"/>
    <col min="3343" max="3343" width="10.7265625" customWidth="1"/>
    <col min="3344" max="3344" width="11.7265625" customWidth="1"/>
    <col min="3345" max="3345" width="1.7265625" customWidth="1"/>
    <col min="3585" max="3585" width="1" customWidth="1"/>
    <col min="3586" max="3586" width="11.7265625" customWidth="1"/>
    <col min="3587" max="3587" width="10.7265625" customWidth="1"/>
    <col min="3588" max="3588" width="11.7265625" customWidth="1"/>
    <col min="3589" max="3589" width="1.1796875" customWidth="1"/>
    <col min="3590" max="3590" width="11.7265625" customWidth="1"/>
    <col min="3591" max="3591" width="10.7265625" customWidth="1"/>
    <col min="3592" max="3592" width="11.7265625" customWidth="1"/>
    <col min="3593" max="3593" width="1.453125" customWidth="1"/>
    <col min="3594" max="3594" width="11.7265625" customWidth="1"/>
    <col min="3595" max="3595" width="10.7265625" customWidth="1"/>
    <col min="3596" max="3596" width="11.7265625" customWidth="1"/>
    <col min="3597" max="3597" width="1.81640625" customWidth="1"/>
    <col min="3598" max="3598" width="11.7265625" customWidth="1"/>
    <col min="3599" max="3599" width="10.7265625" customWidth="1"/>
    <col min="3600" max="3600" width="11.7265625" customWidth="1"/>
    <col min="3601" max="3601" width="1.7265625" customWidth="1"/>
    <col min="3841" max="3841" width="1" customWidth="1"/>
    <col min="3842" max="3842" width="11.7265625" customWidth="1"/>
    <col min="3843" max="3843" width="10.7265625" customWidth="1"/>
    <col min="3844" max="3844" width="11.7265625" customWidth="1"/>
    <col min="3845" max="3845" width="1.1796875" customWidth="1"/>
    <col min="3846" max="3846" width="11.7265625" customWidth="1"/>
    <col min="3847" max="3847" width="10.7265625" customWidth="1"/>
    <col min="3848" max="3848" width="11.7265625" customWidth="1"/>
    <col min="3849" max="3849" width="1.453125" customWidth="1"/>
    <col min="3850" max="3850" width="11.7265625" customWidth="1"/>
    <col min="3851" max="3851" width="10.7265625" customWidth="1"/>
    <col min="3852" max="3852" width="11.7265625" customWidth="1"/>
    <col min="3853" max="3853" width="1.81640625" customWidth="1"/>
    <col min="3854" max="3854" width="11.7265625" customWidth="1"/>
    <col min="3855" max="3855" width="10.7265625" customWidth="1"/>
    <col min="3856" max="3856" width="11.7265625" customWidth="1"/>
    <col min="3857" max="3857" width="1.7265625" customWidth="1"/>
    <col min="4097" max="4097" width="1" customWidth="1"/>
    <col min="4098" max="4098" width="11.7265625" customWidth="1"/>
    <col min="4099" max="4099" width="10.7265625" customWidth="1"/>
    <col min="4100" max="4100" width="11.7265625" customWidth="1"/>
    <col min="4101" max="4101" width="1.1796875" customWidth="1"/>
    <col min="4102" max="4102" width="11.7265625" customWidth="1"/>
    <col min="4103" max="4103" width="10.7265625" customWidth="1"/>
    <col min="4104" max="4104" width="11.7265625" customWidth="1"/>
    <col min="4105" max="4105" width="1.453125" customWidth="1"/>
    <col min="4106" max="4106" width="11.7265625" customWidth="1"/>
    <col min="4107" max="4107" width="10.7265625" customWidth="1"/>
    <col min="4108" max="4108" width="11.7265625" customWidth="1"/>
    <col min="4109" max="4109" width="1.81640625" customWidth="1"/>
    <col min="4110" max="4110" width="11.7265625" customWidth="1"/>
    <col min="4111" max="4111" width="10.7265625" customWidth="1"/>
    <col min="4112" max="4112" width="11.7265625" customWidth="1"/>
    <col min="4113" max="4113" width="1.7265625" customWidth="1"/>
    <col min="4353" max="4353" width="1" customWidth="1"/>
    <col min="4354" max="4354" width="11.7265625" customWidth="1"/>
    <col min="4355" max="4355" width="10.7265625" customWidth="1"/>
    <col min="4356" max="4356" width="11.7265625" customWidth="1"/>
    <col min="4357" max="4357" width="1.1796875" customWidth="1"/>
    <col min="4358" max="4358" width="11.7265625" customWidth="1"/>
    <col min="4359" max="4359" width="10.7265625" customWidth="1"/>
    <col min="4360" max="4360" width="11.7265625" customWidth="1"/>
    <col min="4361" max="4361" width="1.453125" customWidth="1"/>
    <col min="4362" max="4362" width="11.7265625" customWidth="1"/>
    <col min="4363" max="4363" width="10.7265625" customWidth="1"/>
    <col min="4364" max="4364" width="11.7265625" customWidth="1"/>
    <col min="4365" max="4365" width="1.81640625" customWidth="1"/>
    <col min="4366" max="4366" width="11.7265625" customWidth="1"/>
    <col min="4367" max="4367" width="10.7265625" customWidth="1"/>
    <col min="4368" max="4368" width="11.7265625" customWidth="1"/>
    <col min="4369" max="4369" width="1.7265625" customWidth="1"/>
    <col min="4609" max="4609" width="1" customWidth="1"/>
    <col min="4610" max="4610" width="11.7265625" customWidth="1"/>
    <col min="4611" max="4611" width="10.7265625" customWidth="1"/>
    <col min="4612" max="4612" width="11.7265625" customWidth="1"/>
    <col min="4613" max="4613" width="1.1796875" customWidth="1"/>
    <col min="4614" max="4614" width="11.7265625" customWidth="1"/>
    <col min="4615" max="4615" width="10.7265625" customWidth="1"/>
    <col min="4616" max="4616" width="11.7265625" customWidth="1"/>
    <col min="4617" max="4617" width="1.453125" customWidth="1"/>
    <col min="4618" max="4618" width="11.7265625" customWidth="1"/>
    <col min="4619" max="4619" width="10.7265625" customWidth="1"/>
    <col min="4620" max="4620" width="11.7265625" customWidth="1"/>
    <col min="4621" max="4621" width="1.81640625" customWidth="1"/>
    <col min="4622" max="4622" width="11.7265625" customWidth="1"/>
    <col min="4623" max="4623" width="10.7265625" customWidth="1"/>
    <col min="4624" max="4624" width="11.7265625" customWidth="1"/>
    <col min="4625" max="4625" width="1.7265625" customWidth="1"/>
    <col min="4865" max="4865" width="1" customWidth="1"/>
    <col min="4866" max="4866" width="11.7265625" customWidth="1"/>
    <col min="4867" max="4867" width="10.7265625" customWidth="1"/>
    <col min="4868" max="4868" width="11.7265625" customWidth="1"/>
    <col min="4869" max="4869" width="1.1796875" customWidth="1"/>
    <col min="4870" max="4870" width="11.7265625" customWidth="1"/>
    <col min="4871" max="4871" width="10.7265625" customWidth="1"/>
    <col min="4872" max="4872" width="11.7265625" customWidth="1"/>
    <col min="4873" max="4873" width="1.453125" customWidth="1"/>
    <col min="4874" max="4874" width="11.7265625" customWidth="1"/>
    <col min="4875" max="4875" width="10.7265625" customWidth="1"/>
    <col min="4876" max="4876" width="11.7265625" customWidth="1"/>
    <col min="4877" max="4877" width="1.81640625" customWidth="1"/>
    <col min="4878" max="4878" width="11.7265625" customWidth="1"/>
    <col min="4879" max="4879" width="10.7265625" customWidth="1"/>
    <col min="4880" max="4880" width="11.7265625" customWidth="1"/>
    <col min="4881" max="4881" width="1.7265625" customWidth="1"/>
    <col min="5121" max="5121" width="1" customWidth="1"/>
    <col min="5122" max="5122" width="11.7265625" customWidth="1"/>
    <col min="5123" max="5123" width="10.7265625" customWidth="1"/>
    <col min="5124" max="5124" width="11.7265625" customWidth="1"/>
    <col min="5125" max="5125" width="1.1796875" customWidth="1"/>
    <col min="5126" max="5126" width="11.7265625" customWidth="1"/>
    <col min="5127" max="5127" width="10.7265625" customWidth="1"/>
    <col min="5128" max="5128" width="11.7265625" customWidth="1"/>
    <col min="5129" max="5129" width="1.453125" customWidth="1"/>
    <col min="5130" max="5130" width="11.7265625" customWidth="1"/>
    <col min="5131" max="5131" width="10.7265625" customWidth="1"/>
    <col min="5132" max="5132" width="11.7265625" customWidth="1"/>
    <col min="5133" max="5133" width="1.81640625" customWidth="1"/>
    <col min="5134" max="5134" width="11.7265625" customWidth="1"/>
    <col min="5135" max="5135" width="10.7265625" customWidth="1"/>
    <col min="5136" max="5136" width="11.7265625" customWidth="1"/>
    <col min="5137" max="5137" width="1.7265625" customWidth="1"/>
    <col min="5377" max="5377" width="1" customWidth="1"/>
    <col min="5378" max="5378" width="11.7265625" customWidth="1"/>
    <col min="5379" max="5379" width="10.7265625" customWidth="1"/>
    <col min="5380" max="5380" width="11.7265625" customWidth="1"/>
    <col min="5381" max="5381" width="1.1796875" customWidth="1"/>
    <col min="5382" max="5382" width="11.7265625" customWidth="1"/>
    <col min="5383" max="5383" width="10.7265625" customWidth="1"/>
    <col min="5384" max="5384" width="11.7265625" customWidth="1"/>
    <col min="5385" max="5385" width="1.453125" customWidth="1"/>
    <col min="5386" max="5386" width="11.7265625" customWidth="1"/>
    <col min="5387" max="5387" width="10.7265625" customWidth="1"/>
    <col min="5388" max="5388" width="11.7265625" customWidth="1"/>
    <col min="5389" max="5389" width="1.81640625" customWidth="1"/>
    <col min="5390" max="5390" width="11.7265625" customWidth="1"/>
    <col min="5391" max="5391" width="10.7265625" customWidth="1"/>
    <col min="5392" max="5392" width="11.7265625" customWidth="1"/>
    <col min="5393" max="5393" width="1.7265625" customWidth="1"/>
    <col min="5633" max="5633" width="1" customWidth="1"/>
    <col min="5634" max="5634" width="11.7265625" customWidth="1"/>
    <col min="5635" max="5635" width="10.7265625" customWidth="1"/>
    <col min="5636" max="5636" width="11.7265625" customWidth="1"/>
    <col min="5637" max="5637" width="1.1796875" customWidth="1"/>
    <col min="5638" max="5638" width="11.7265625" customWidth="1"/>
    <col min="5639" max="5639" width="10.7265625" customWidth="1"/>
    <col min="5640" max="5640" width="11.7265625" customWidth="1"/>
    <col min="5641" max="5641" width="1.453125" customWidth="1"/>
    <col min="5642" max="5642" width="11.7265625" customWidth="1"/>
    <col min="5643" max="5643" width="10.7265625" customWidth="1"/>
    <col min="5644" max="5644" width="11.7265625" customWidth="1"/>
    <col min="5645" max="5645" width="1.81640625" customWidth="1"/>
    <col min="5646" max="5646" width="11.7265625" customWidth="1"/>
    <col min="5647" max="5647" width="10.7265625" customWidth="1"/>
    <col min="5648" max="5648" width="11.7265625" customWidth="1"/>
    <col min="5649" max="5649" width="1.7265625" customWidth="1"/>
    <col min="5889" max="5889" width="1" customWidth="1"/>
    <col min="5890" max="5890" width="11.7265625" customWidth="1"/>
    <col min="5891" max="5891" width="10.7265625" customWidth="1"/>
    <col min="5892" max="5892" width="11.7265625" customWidth="1"/>
    <col min="5893" max="5893" width="1.1796875" customWidth="1"/>
    <col min="5894" max="5894" width="11.7265625" customWidth="1"/>
    <col min="5895" max="5895" width="10.7265625" customWidth="1"/>
    <col min="5896" max="5896" width="11.7265625" customWidth="1"/>
    <col min="5897" max="5897" width="1.453125" customWidth="1"/>
    <col min="5898" max="5898" width="11.7265625" customWidth="1"/>
    <col min="5899" max="5899" width="10.7265625" customWidth="1"/>
    <col min="5900" max="5900" width="11.7265625" customWidth="1"/>
    <col min="5901" max="5901" width="1.81640625" customWidth="1"/>
    <col min="5902" max="5902" width="11.7265625" customWidth="1"/>
    <col min="5903" max="5903" width="10.7265625" customWidth="1"/>
    <col min="5904" max="5904" width="11.7265625" customWidth="1"/>
    <col min="5905" max="5905" width="1.7265625" customWidth="1"/>
    <col min="6145" max="6145" width="1" customWidth="1"/>
    <col min="6146" max="6146" width="11.7265625" customWidth="1"/>
    <col min="6147" max="6147" width="10.7265625" customWidth="1"/>
    <col min="6148" max="6148" width="11.7265625" customWidth="1"/>
    <col min="6149" max="6149" width="1.1796875" customWidth="1"/>
    <col min="6150" max="6150" width="11.7265625" customWidth="1"/>
    <col min="6151" max="6151" width="10.7265625" customWidth="1"/>
    <col min="6152" max="6152" width="11.7265625" customWidth="1"/>
    <col min="6153" max="6153" width="1.453125" customWidth="1"/>
    <col min="6154" max="6154" width="11.7265625" customWidth="1"/>
    <col min="6155" max="6155" width="10.7265625" customWidth="1"/>
    <col min="6156" max="6156" width="11.7265625" customWidth="1"/>
    <col min="6157" max="6157" width="1.81640625" customWidth="1"/>
    <col min="6158" max="6158" width="11.7265625" customWidth="1"/>
    <col min="6159" max="6159" width="10.7265625" customWidth="1"/>
    <col min="6160" max="6160" width="11.7265625" customWidth="1"/>
    <col min="6161" max="6161" width="1.7265625" customWidth="1"/>
    <col min="6401" max="6401" width="1" customWidth="1"/>
    <col min="6402" max="6402" width="11.7265625" customWidth="1"/>
    <col min="6403" max="6403" width="10.7265625" customWidth="1"/>
    <col min="6404" max="6404" width="11.7265625" customWidth="1"/>
    <col min="6405" max="6405" width="1.1796875" customWidth="1"/>
    <col min="6406" max="6406" width="11.7265625" customWidth="1"/>
    <col min="6407" max="6407" width="10.7265625" customWidth="1"/>
    <col min="6408" max="6408" width="11.7265625" customWidth="1"/>
    <col min="6409" max="6409" width="1.453125" customWidth="1"/>
    <col min="6410" max="6410" width="11.7265625" customWidth="1"/>
    <col min="6411" max="6411" width="10.7265625" customWidth="1"/>
    <col min="6412" max="6412" width="11.7265625" customWidth="1"/>
    <col min="6413" max="6413" width="1.81640625" customWidth="1"/>
    <col min="6414" max="6414" width="11.7265625" customWidth="1"/>
    <col min="6415" max="6415" width="10.7265625" customWidth="1"/>
    <col min="6416" max="6416" width="11.7265625" customWidth="1"/>
    <col min="6417" max="6417" width="1.7265625" customWidth="1"/>
    <col min="6657" max="6657" width="1" customWidth="1"/>
    <col min="6658" max="6658" width="11.7265625" customWidth="1"/>
    <col min="6659" max="6659" width="10.7265625" customWidth="1"/>
    <col min="6660" max="6660" width="11.7265625" customWidth="1"/>
    <col min="6661" max="6661" width="1.1796875" customWidth="1"/>
    <col min="6662" max="6662" width="11.7265625" customWidth="1"/>
    <col min="6663" max="6663" width="10.7265625" customWidth="1"/>
    <col min="6664" max="6664" width="11.7265625" customWidth="1"/>
    <col min="6665" max="6665" width="1.453125" customWidth="1"/>
    <col min="6666" max="6666" width="11.7265625" customWidth="1"/>
    <col min="6667" max="6667" width="10.7265625" customWidth="1"/>
    <col min="6668" max="6668" width="11.7265625" customWidth="1"/>
    <col min="6669" max="6669" width="1.81640625" customWidth="1"/>
    <col min="6670" max="6670" width="11.7265625" customWidth="1"/>
    <col min="6671" max="6671" width="10.7265625" customWidth="1"/>
    <col min="6672" max="6672" width="11.7265625" customWidth="1"/>
    <col min="6673" max="6673" width="1.7265625" customWidth="1"/>
    <col min="6913" max="6913" width="1" customWidth="1"/>
    <col min="6914" max="6914" width="11.7265625" customWidth="1"/>
    <col min="6915" max="6915" width="10.7265625" customWidth="1"/>
    <col min="6916" max="6916" width="11.7265625" customWidth="1"/>
    <col min="6917" max="6917" width="1.1796875" customWidth="1"/>
    <col min="6918" max="6918" width="11.7265625" customWidth="1"/>
    <col min="6919" max="6919" width="10.7265625" customWidth="1"/>
    <col min="6920" max="6920" width="11.7265625" customWidth="1"/>
    <col min="6921" max="6921" width="1.453125" customWidth="1"/>
    <col min="6922" max="6922" width="11.7265625" customWidth="1"/>
    <col min="6923" max="6923" width="10.7265625" customWidth="1"/>
    <col min="6924" max="6924" width="11.7265625" customWidth="1"/>
    <col min="6925" max="6925" width="1.81640625" customWidth="1"/>
    <col min="6926" max="6926" width="11.7265625" customWidth="1"/>
    <col min="6927" max="6927" width="10.7265625" customWidth="1"/>
    <col min="6928" max="6928" width="11.7265625" customWidth="1"/>
    <col min="6929" max="6929" width="1.7265625" customWidth="1"/>
    <col min="7169" max="7169" width="1" customWidth="1"/>
    <col min="7170" max="7170" width="11.7265625" customWidth="1"/>
    <col min="7171" max="7171" width="10.7265625" customWidth="1"/>
    <col min="7172" max="7172" width="11.7265625" customWidth="1"/>
    <col min="7173" max="7173" width="1.1796875" customWidth="1"/>
    <col min="7174" max="7174" width="11.7265625" customWidth="1"/>
    <col min="7175" max="7175" width="10.7265625" customWidth="1"/>
    <col min="7176" max="7176" width="11.7265625" customWidth="1"/>
    <col min="7177" max="7177" width="1.453125" customWidth="1"/>
    <col min="7178" max="7178" width="11.7265625" customWidth="1"/>
    <col min="7179" max="7179" width="10.7265625" customWidth="1"/>
    <col min="7180" max="7180" width="11.7265625" customWidth="1"/>
    <col min="7181" max="7181" width="1.81640625" customWidth="1"/>
    <col min="7182" max="7182" width="11.7265625" customWidth="1"/>
    <col min="7183" max="7183" width="10.7265625" customWidth="1"/>
    <col min="7184" max="7184" width="11.7265625" customWidth="1"/>
    <col min="7185" max="7185" width="1.7265625" customWidth="1"/>
    <col min="7425" max="7425" width="1" customWidth="1"/>
    <col min="7426" max="7426" width="11.7265625" customWidth="1"/>
    <col min="7427" max="7427" width="10.7265625" customWidth="1"/>
    <col min="7428" max="7428" width="11.7265625" customWidth="1"/>
    <col min="7429" max="7429" width="1.1796875" customWidth="1"/>
    <col min="7430" max="7430" width="11.7265625" customWidth="1"/>
    <col min="7431" max="7431" width="10.7265625" customWidth="1"/>
    <col min="7432" max="7432" width="11.7265625" customWidth="1"/>
    <col min="7433" max="7433" width="1.453125" customWidth="1"/>
    <col min="7434" max="7434" width="11.7265625" customWidth="1"/>
    <col min="7435" max="7435" width="10.7265625" customWidth="1"/>
    <col min="7436" max="7436" width="11.7265625" customWidth="1"/>
    <col min="7437" max="7437" width="1.81640625" customWidth="1"/>
    <col min="7438" max="7438" width="11.7265625" customWidth="1"/>
    <col min="7439" max="7439" width="10.7265625" customWidth="1"/>
    <col min="7440" max="7440" width="11.7265625" customWidth="1"/>
    <col min="7441" max="7441" width="1.7265625" customWidth="1"/>
    <col min="7681" max="7681" width="1" customWidth="1"/>
    <col min="7682" max="7682" width="11.7265625" customWidth="1"/>
    <col min="7683" max="7683" width="10.7265625" customWidth="1"/>
    <col min="7684" max="7684" width="11.7265625" customWidth="1"/>
    <col min="7685" max="7685" width="1.1796875" customWidth="1"/>
    <col min="7686" max="7686" width="11.7265625" customWidth="1"/>
    <col min="7687" max="7687" width="10.7265625" customWidth="1"/>
    <col min="7688" max="7688" width="11.7265625" customWidth="1"/>
    <col min="7689" max="7689" width="1.453125" customWidth="1"/>
    <col min="7690" max="7690" width="11.7265625" customWidth="1"/>
    <col min="7691" max="7691" width="10.7265625" customWidth="1"/>
    <col min="7692" max="7692" width="11.7265625" customWidth="1"/>
    <col min="7693" max="7693" width="1.81640625" customWidth="1"/>
    <col min="7694" max="7694" width="11.7265625" customWidth="1"/>
    <col min="7695" max="7695" width="10.7265625" customWidth="1"/>
    <col min="7696" max="7696" width="11.7265625" customWidth="1"/>
    <col min="7697" max="7697" width="1.7265625" customWidth="1"/>
    <col min="7937" max="7937" width="1" customWidth="1"/>
    <col min="7938" max="7938" width="11.7265625" customWidth="1"/>
    <col min="7939" max="7939" width="10.7265625" customWidth="1"/>
    <col min="7940" max="7940" width="11.7265625" customWidth="1"/>
    <col min="7941" max="7941" width="1.1796875" customWidth="1"/>
    <col min="7942" max="7942" width="11.7265625" customWidth="1"/>
    <col min="7943" max="7943" width="10.7265625" customWidth="1"/>
    <col min="7944" max="7944" width="11.7265625" customWidth="1"/>
    <col min="7945" max="7945" width="1.453125" customWidth="1"/>
    <col min="7946" max="7946" width="11.7265625" customWidth="1"/>
    <col min="7947" max="7947" width="10.7265625" customWidth="1"/>
    <col min="7948" max="7948" width="11.7265625" customWidth="1"/>
    <col min="7949" max="7949" width="1.81640625" customWidth="1"/>
    <col min="7950" max="7950" width="11.7265625" customWidth="1"/>
    <col min="7951" max="7951" width="10.7265625" customWidth="1"/>
    <col min="7952" max="7952" width="11.7265625" customWidth="1"/>
    <col min="7953" max="7953" width="1.7265625" customWidth="1"/>
    <col min="8193" max="8193" width="1" customWidth="1"/>
    <col min="8194" max="8194" width="11.7265625" customWidth="1"/>
    <col min="8195" max="8195" width="10.7265625" customWidth="1"/>
    <col min="8196" max="8196" width="11.7265625" customWidth="1"/>
    <col min="8197" max="8197" width="1.1796875" customWidth="1"/>
    <col min="8198" max="8198" width="11.7265625" customWidth="1"/>
    <col min="8199" max="8199" width="10.7265625" customWidth="1"/>
    <col min="8200" max="8200" width="11.7265625" customWidth="1"/>
    <col min="8201" max="8201" width="1.453125" customWidth="1"/>
    <col min="8202" max="8202" width="11.7265625" customWidth="1"/>
    <col min="8203" max="8203" width="10.7265625" customWidth="1"/>
    <col min="8204" max="8204" width="11.7265625" customWidth="1"/>
    <col min="8205" max="8205" width="1.81640625" customWidth="1"/>
    <col min="8206" max="8206" width="11.7265625" customWidth="1"/>
    <col min="8207" max="8207" width="10.7265625" customWidth="1"/>
    <col min="8208" max="8208" width="11.7265625" customWidth="1"/>
    <col min="8209" max="8209" width="1.7265625" customWidth="1"/>
    <col min="8449" max="8449" width="1" customWidth="1"/>
    <col min="8450" max="8450" width="11.7265625" customWidth="1"/>
    <col min="8451" max="8451" width="10.7265625" customWidth="1"/>
    <col min="8452" max="8452" width="11.7265625" customWidth="1"/>
    <col min="8453" max="8453" width="1.1796875" customWidth="1"/>
    <col min="8454" max="8454" width="11.7265625" customWidth="1"/>
    <col min="8455" max="8455" width="10.7265625" customWidth="1"/>
    <col min="8456" max="8456" width="11.7265625" customWidth="1"/>
    <col min="8457" max="8457" width="1.453125" customWidth="1"/>
    <col min="8458" max="8458" width="11.7265625" customWidth="1"/>
    <col min="8459" max="8459" width="10.7265625" customWidth="1"/>
    <col min="8460" max="8460" width="11.7265625" customWidth="1"/>
    <col min="8461" max="8461" width="1.81640625" customWidth="1"/>
    <col min="8462" max="8462" width="11.7265625" customWidth="1"/>
    <col min="8463" max="8463" width="10.7265625" customWidth="1"/>
    <col min="8464" max="8464" width="11.7265625" customWidth="1"/>
    <col min="8465" max="8465" width="1.7265625" customWidth="1"/>
    <col min="8705" max="8705" width="1" customWidth="1"/>
    <col min="8706" max="8706" width="11.7265625" customWidth="1"/>
    <col min="8707" max="8707" width="10.7265625" customWidth="1"/>
    <col min="8708" max="8708" width="11.7265625" customWidth="1"/>
    <col min="8709" max="8709" width="1.1796875" customWidth="1"/>
    <col min="8710" max="8710" width="11.7265625" customWidth="1"/>
    <col min="8711" max="8711" width="10.7265625" customWidth="1"/>
    <col min="8712" max="8712" width="11.7265625" customWidth="1"/>
    <col min="8713" max="8713" width="1.453125" customWidth="1"/>
    <col min="8714" max="8714" width="11.7265625" customWidth="1"/>
    <col min="8715" max="8715" width="10.7265625" customWidth="1"/>
    <col min="8716" max="8716" width="11.7265625" customWidth="1"/>
    <col min="8717" max="8717" width="1.81640625" customWidth="1"/>
    <col min="8718" max="8718" width="11.7265625" customWidth="1"/>
    <col min="8719" max="8719" width="10.7265625" customWidth="1"/>
    <col min="8720" max="8720" width="11.7265625" customWidth="1"/>
    <col min="8721" max="8721" width="1.7265625" customWidth="1"/>
    <col min="8961" max="8961" width="1" customWidth="1"/>
    <col min="8962" max="8962" width="11.7265625" customWidth="1"/>
    <col min="8963" max="8963" width="10.7265625" customWidth="1"/>
    <col min="8964" max="8964" width="11.7265625" customWidth="1"/>
    <col min="8965" max="8965" width="1.1796875" customWidth="1"/>
    <col min="8966" max="8966" width="11.7265625" customWidth="1"/>
    <col min="8967" max="8967" width="10.7265625" customWidth="1"/>
    <col min="8968" max="8968" width="11.7265625" customWidth="1"/>
    <col min="8969" max="8969" width="1.453125" customWidth="1"/>
    <col min="8970" max="8970" width="11.7265625" customWidth="1"/>
    <col min="8971" max="8971" width="10.7265625" customWidth="1"/>
    <col min="8972" max="8972" width="11.7265625" customWidth="1"/>
    <col min="8973" max="8973" width="1.81640625" customWidth="1"/>
    <col min="8974" max="8974" width="11.7265625" customWidth="1"/>
    <col min="8975" max="8975" width="10.7265625" customWidth="1"/>
    <col min="8976" max="8976" width="11.7265625" customWidth="1"/>
    <col min="8977" max="8977" width="1.7265625" customWidth="1"/>
    <col min="9217" max="9217" width="1" customWidth="1"/>
    <col min="9218" max="9218" width="11.7265625" customWidth="1"/>
    <col min="9219" max="9219" width="10.7265625" customWidth="1"/>
    <col min="9220" max="9220" width="11.7265625" customWidth="1"/>
    <col min="9221" max="9221" width="1.1796875" customWidth="1"/>
    <col min="9222" max="9222" width="11.7265625" customWidth="1"/>
    <col min="9223" max="9223" width="10.7265625" customWidth="1"/>
    <col min="9224" max="9224" width="11.7265625" customWidth="1"/>
    <col min="9225" max="9225" width="1.453125" customWidth="1"/>
    <col min="9226" max="9226" width="11.7265625" customWidth="1"/>
    <col min="9227" max="9227" width="10.7265625" customWidth="1"/>
    <col min="9228" max="9228" width="11.7265625" customWidth="1"/>
    <col min="9229" max="9229" width="1.81640625" customWidth="1"/>
    <col min="9230" max="9230" width="11.7265625" customWidth="1"/>
    <col min="9231" max="9231" width="10.7265625" customWidth="1"/>
    <col min="9232" max="9232" width="11.7265625" customWidth="1"/>
    <col min="9233" max="9233" width="1.7265625" customWidth="1"/>
    <col min="9473" max="9473" width="1" customWidth="1"/>
    <col min="9474" max="9474" width="11.7265625" customWidth="1"/>
    <col min="9475" max="9475" width="10.7265625" customWidth="1"/>
    <col min="9476" max="9476" width="11.7265625" customWidth="1"/>
    <col min="9477" max="9477" width="1.1796875" customWidth="1"/>
    <col min="9478" max="9478" width="11.7265625" customWidth="1"/>
    <col min="9479" max="9479" width="10.7265625" customWidth="1"/>
    <col min="9480" max="9480" width="11.7265625" customWidth="1"/>
    <col min="9481" max="9481" width="1.453125" customWidth="1"/>
    <col min="9482" max="9482" width="11.7265625" customWidth="1"/>
    <col min="9483" max="9483" width="10.7265625" customWidth="1"/>
    <col min="9484" max="9484" width="11.7265625" customWidth="1"/>
    <col min="9485" max="9485" width="1.81640625" customWidth="1"/>
    <col min="9486" max="9486" width="11.7265625" customWidth="1"/>
    <col min="9487" max="9487" width="10.7265625" customWidth="1"/>
    <col min="9488" max="9488" width="11.7265625" customWidth="1"/>
    <col min="9489" max="9489" width="1.7265625" customWidth="1"/>
    <col min="9729" max="9729" width="1" customWidth="1"/>
    <col min="9730" max="9730" width="11.7265625" customWidth="1"/>
    <col min="9731" max="9731" width="10.7265625" customWidth="1"/>
    <col min="9732" max="9732" width="11.7265625" customWidth="1"/>
    <col min="9733" max="9733" width="1.1796875" customWidth="1"/>
    <col min="9734" max="9734" width="11.7265625" customWidth="1"/>
    <col min="9735" max="9735" width="10.7265625" customWidth="1"/>
    <col min="9736" max="9736" width="11.7265625" customWidth="1"/>
    <col min="9737" max="9737" width="1.453125" customWidth="1"/>
    <col min="9738" max="9738" width="11.7265625" customWidth="1"/>
    <col min="9739" max="9739" width="10.7265625" customWidth="1"/>
    <col min="9740" max="9740" width="11.7265625" customWidth="1"/>
    <col min="9741" max="9741" width="1.81640625" customWidth="1"/>
    <col min="9742" max="9742" width="11.7265625" customWidth="1"/>
    <col min="9743" max="9743" width="10.7265625" customWidth="1"/>
    <col min="9744" max="9744" width="11.7265625" customWidth="1"/>
    <col min="9745" max="9745" width="1.7265625" customWidth="1"/>
    <col min="9985" max="9985" width="1" customWidth="1"/>
    <col min="9986" max="9986" width="11.7265625" customWidth="1"/>
    <col min="9987" max="9987" width="10.7265625" customWidth="1"/>
    <col min="9988" max="9988" width="11.7265625" customWidth="1"/>
    <col min="9989" max="9989" width="1.1796875" customWidth="1"/>
    <col min="9990" max="9990" width="11.7265625" customWidth="1"/>
    <col min="9991" max="9991" width="10.7265625" customWidth="1"/>
    <col min="9992" max="9992" width="11.7265625" customWidth="1"/>
    <col min="9993" max="9993" width="1.453125" customWidth="1"/>
    <col min="9994" max="9994" width="11.7265625" customWidth="1"/>
    <col min="9995" max="9995" width="10.7265625" customWidth="1"/>
    <col min="9996" max="9996" width="11.7265625" customWidth="1"/>
    <col min="9997" max="9997" width="1.81640625" customWidth="1"/>
    <col min="9998" max="9998" width="11.7265625" customWidth="1"/>
    <col min="9999" max="9999" width="10.7265625" customWidth="1"/>
    <col min="10000" max="10000" width="11.7265625" customWidth="1"/>
    <col min="10001" max="10001" width="1.7265625" customWidth="1"/>
    <col min="10241" max="10241" width="1" customWidth="1"/>
    <col min="10242" max="10242" width="11.7265625" customWidth="1"/>
    <col min="10243" max="10243" width="10.7265625" customWidth="1"/>
    <col min="10244" max="10244" width="11.7265625" customWidth="1"/>
    <col min="10245" max="10245" width="1.1796875" customWidth="1"/>
    <col min="10246" max="10246" width="11.7265625" customWidth="1"/>
    <col min="10247" max="10247" width="10.7265625" customWidth="1"/>
    <col min="10248" max="10248" width="11.7265625" customWidth="1"/>
    <col min="10249" max="10249" width="1.453125" customWidth="1"/>
    <col min="10250" max="10250" width="11.7265625" customWidth="1"/>
    <col min="10251" max="10251" width="10.7265625" customWidth="1"/>
    <col min="10252" max="10252" width="11.7265625" customWidth="1"/>
    <col min="10253" max="10253" width="1.81640625" customWidth="1"/>
    <col min="10254" max="10254" width="11.7265625" customWidth="1"/>
    <col min="10255" max="10255" width="10.7265625" customWidth="1"/>
    <col min="10256" max="10256" width="11.7265625" customWidth="1"/>
    <col min="10257" max="10257" width="1.7265625" customWidth="1"/>
    <col min="10497" max="10497" width="1" customWidth="1"/>
    <col min="10498" max="10498" width="11.7265625" customWidth="1"/>
    <col min="10499" max="10499" width="10.7265625" customWidth="1"/>
    <col min="10500" max="10500" width="11.7265625" customWidth="1"/>
    <col min="10501" max="10501" width="1.1796875" customWidth="1"/>
    <col min="10502" max="10502" width="11.7265625" customWidth="1"/>
    <col min="10503" max="10503" width="10.7265625" customWidth="1"/>
    <col min="10504" max="10504" width="11.7265625" customWidth="1"/>
    <col min="10505" max="10505" width="1.453125" customWidth="1"/>
    <col min="10506" max="10506" width="11.7265625" customWidth="1"/>
    <col min="10507" max="10507" width="10.7265625" customWidth="1"/>
    <col min="10508" max="10508" width="11.7265625" customWidth="1"/>
    <col min="10509" max="10509" width="1.81640625" customWidth="1"/>
    <col min="10510" max="10510" width="11.7265625" customWidth="1"/>
    <col min="10511" max="10511" width="10.7265625" customWidth="1"/>
    <col min="10512" max="10512" width="11.7265625" customWidth="1"/>
    <col min="10513" max="10513" width="1.7265625" customWidth="1"/>
    <col min="10753" max="10753" width="1" customWidth="1"/>
    <col min="10754" max="10754" width="11.7265625" customWidth="1"/>
    <col min="10755" max="10755" width="10.7265625" customWidth="1"/>
    <col min="10756" max="10756" width="11.7265625" customWidth="1"/>
    <col min="10757" max="10757" width="1.1796875" customWidth="1"/>
    <col min="10758" max="10758" width="11.7265625" customWidth="1"/>
    <col min="10759" max="10759" width="10.7265625" customWidth="1"/>
    <col min="10760" max="10760" width="11.7265625" customWidth="1"/>
    <col min="10761" max="10761" width="1.453125" customWidth="1"/>
    <col min="10762" max="10762" width="11.7265625" customWidth="1"/>
    <col min="10763" max="10763" width="10.7265625" customWidth="1"/>
    <col min="10764" max="10764" width="11.7265625" customWidth="1"/>
    <col min="10765" max="10765" width="1.81640625" customWidth="1"/>
    <col min="10766" max="10766" width="11.7265625" customWidth="1"/>
    <col min="10767" max="10767" width="10.7265625" customWidth="1"/>
    <col min="10768" max="10768" width="11.7265625" customWidth="1"/>
    <col min="10769" max="10769" width="1.7265625" customWidth="1"/>
    <col min="11009" max="11009" width="1" customWidth="1"/>
    <col min="11010" max="11010" width="11.7265625" customWidth="1"/>
    <col min="11011" max="11011" width="10.7265625" customWidth="1"/>
    <col min="11012" max="11012" width="11.7265625" customWidth="1"/>
    <col min="11013" max="11013" width="1.1796875" customWidth="1"/>
    <col min="11014" max="11014" width="11.7265625" customWidth="1"/>
    <col min="11015" max="11015" width="10.7265625" customWidth="1"/>
    <col min="11016" max="11016" width="11.7265625" customWidth="1"/>
    <col min="11017" max="11017" width="1.453125" customWidth="1"/>
    <col min="11018" max="11018" width="11.7265625" customWidth="1"/>
    <col min="11019" max="11019" width="10.7265625" customWidth="1"/>
    <col min="11020" max="11020" width="11.7265625" customWidth="1"/>
    <col min="11021" max="11021" width="1.81640625" customWidth="1"/>
    <col min="11022" max="11022" width="11.7265625" customWidth="1"/>
    <col min="11023" max="11023" width="10.7265625" customWidth="1"/>
    <col min="11024" max="11024" width="11.7265625" customWidth="1"/>
    <col min="11025" max="11025" width="1.7265625" customWidth="1"/>
    <col min="11265" max="11265" width="1" customWidth="1"/>
    <col min="11266" max="11266" width="11.7265625" customWidth="1"/>
    <col min="11267" max="11267" width="10.7265625" customWidth="1"/>
    <col min="11268" max="11268" width="11.7265625" customWidth="1"/>
    <col min="11269" max="11269" width="1.1796875" customWidth="1"/>
    <col min="11270" max="11270" width="11.7265625" customWidth="1"/>
    <col min="11271" max="11271" width="10.7265625" customWidth="1"/>
    <col min="11272" max="11272" width="11.7265625" customWidth="1"/>
    <col min="11273" max="11273" width="1.453125" customWidth="1"/>
    <col min="11274" max="11274" width="11.7265625" customWidth="1"/>
    <col min="11275" max="11275" width="10.7265625" customWidth="1"/>
    <col min="11276" max="11276" width="11.7265625" customWidth="1"/>
    <col min="11277" max="11277" width="1.81640625" customWidth="1"/>
    <col min="11278" max="11278" width="11.7265625" customWidth="1"/>
    <col min="11279" max="11279" width="10.7265625" customWidth="1"/>
    <col min="11280" max="11280" width="11.7265625" customWidth="1"/>
    <col min="11281" max="11281" width="1.7265625" customWidth="1"/>
    <col min="11521" max="11521" width="1" customWidth="1"/>
    <col min="11522" max="11522" width="11.7265625" customWidth="1"/>
    <col min="11523" max="11523" width="10.7265625" customWidth="1"/>
    <col min="11524" max="11524" width="11.7265625" customWidth="1"/>
    <col min="11525" max="11525" width="1.1796875" customWidth="1"/>
    <col min="11526" max="11526" width="11.7265625" customWidth="1"/>
    <col min="11527" max="11527" width="10.7265625" customWidth="1"/>
    <col min="11528" max="11528" width="11.7265625" customWidth="1"/>
    <col min="11529" max="11529" width="1.453125" customWidth="1"/>
    <col min="11530" max="11530" width="11.7265625" customWidth="1"/>
    <col min="11531" max="11531" width="10.7265625" customWidth="1"/>
    <col min="11532" max="11532" width="11.7265625" customWidth="1"/>
    <col min="11533" max="11533" width="1.81640625" customWidth="1"/>
    <col min="11534" max="11534" width="11.7265625" customWidth="1"/>
    <col min="11535" max="11535" width="10.7265625" customWidth="1"/>
    <col min="11536" max="11536" width="11.7265625" customWidth="1"/>
    <col min="11537" max="11537" width="1.7265625" customWidth="1"/>
    <col min="11777" max="11777" width="1" customWidth="1"/>
    <col min="11778" max="11778" width="11.7265625" customWidth="1"/>
    <col min="11779" max="11779" width="10.7265625" customWidth="1"/>
    <col min="11780" max="11780" width="11.7265625" customWidth="1"/>
    <col min="11781" max="11781" width="1.1796875" customWidth="1"/>
    <col min="11782" max="11782" width="11.7265625" customWidth="1"/>
    <col min="11783" max="11783" width="10.7265625" customWidth="1"/>
    <col min="11784" max="11784" width="11.7265625" customWidth="1"/>
    <col min="11785" max="11785" width="1.453125" customWidth="1"/>
    <col min="11786" max="11786" width="11.7265625" customWidth="1"/>
    <col min="11787" max="11787" width="10.7265625" customWidth="1"/>
    <col min="11788" max="11788" width="11.7265625" customWidth="1"/>
    <col min="11789" max="11789" width="1.81640625" customWidth="1"/>
    <col min="11790" max="11790" width="11.7265625" customWidth="1"/>
    <col min="11791" max="11791" width="10.7265625" customWidth="1"/>
    <col min="11792" max="11792" width="11.7265625" customWidth="1"/>
    <col min="11793" max="11793" width="1.7265625" customWidth="1"/>
    <col min="12033" max="12033" width="1" customWidth="1"/>
    <col min="12034" max="12034" width="11.7265625" customWidth="1"/>
    <col min="12035" max="12035" width="10.7265625" customWidth="1"/>
    <col min="12036" max="12036" width="11.7265625" customWidth="1"/>
    <col min="12037" max="12037" width="1.1796875" customWidth="1"/>
    <col min="12038" max="12038" width="11.7265625" customWidth="1"/>
    <col min="12039" max="12039" width="10.7265625" customWidth="1"/>
    <col min="12040" max="12040" width="11.7265625" customWidth="1"/>
    <col min="12041" max="12041" width="1.453125" customWidth="1"/>
    <col min="12042" max="12042" width="11.7265625" customWidth="1"/>
    <col min="12043" max="12043" width="10.7265625" customWidth="1"/>
    <col min="12044" max="12044" width="11.7265625" customWidth="1"/>
    <col min="12045" max="12045" width="1.81640625" customWidth="1"/>
    <col min="12046" max="12046" width="11.7265625" customWidth="1"/>
    <col min="12047" max="12047" width="10.7265625" customWidth="1"/>
    <col min="12048" max="12048" width="11.7265625" customWidth="1"/>
    <col min="12049" max="12049" width="1.7265625" customWidth="1"/>
    <col min="12289" max="12289" width="1" customWidth="1"/>
    <col min="12290" max="12290" width="11.7265625" customWidth="1"/>
    <col min="12291" max="12291" width="10.7265625" customWidth="1"/>
    <col min="12292" max="12292" width="11.7265625" customWidth="1"/>
    <col min="12293" max="12293" width="1.1796875" customWidth="1"/>
    <col min="12294" max="12294" width="11.7265625" customWidth="1"/>
    <col min="12295" max="12295" width="10.7265625" customWidth="1"/>
    <col min="12296" max="12296" width="11.7265625" customWidth="1"/>
    <col min="12297" max="12297" width="1.453125" customWidth="1"/>
    <col min="12298" max="12298" width="11.7265625" customWidth="1"/>
    <col min="12299" max="12299" width="10.7265625" customWidth="1"/>
    <col min="12300" max="12300" width="11.7265625" customWidth="1"/>
    <col min="12301" max="12301" width="1.81640625" customWidth="1"/>
    <col min="12302" max="12302" width="11.7265625" customWidth="1"/>
    <col min="12303" max="12303" width="10.7265625" customWidth="1"/>
    <col min="12304" max="12304" width="11.7265625" customWidth="1"/>
    <col min="12305" max="12305" width="1.7265625" customWidth="1"/>
    <col min="12545" max="12545" width="1" customWidth="1"/>
    <col min="12546" max="12546" width="11.7265625" customWidth="1"/>
    <col min="12547" max="12547" width="10.7265625" customWidth="1"/>
    <col min="12548" max="12548" width="11.7265625" customWidth="1"/>
    <col min="12549" max="12549" width="1.1796875" customWidth="1"/>
    <col min="12550" max="12550" width="11.7265625" customWidth="1"/>
    <col min="12551" max="12551" width="10.7265625" customWidth="1"/>
    <col min="12552" max="12552" width="11.7265625" customWidth="1"/>
    <col min="12553" max="12553" width="1.453125" customWidth="1"/>
    <col min="12554" max="12554" width="11.7265625" customWidth="1"/>
    <col min="12555" max="12555" width="10.7265625" customWidth="1"/>
    <col min="12556" max="12556" width="11.7265625" customWidth="1"/>
    <col min="12557" max="12557" width="1.81640625" customWidth="1"/>
    <col min="12558" max="12558" width="11.7265625" customWidth="1"/>
    <col min="12559" max="12559" width="10.7265625" customWidth="1"/>
    <col min="12560" max="12560" width="11.7265625" customWidth="1"/>
    <col min="12561" max="12561" width="1.7265625" customWidth="1"/>
    <col min="12801" max="12801" width="1" customWidth="1"/>
    <col min="12802" max="12802" width="11.7265625" customWidth="1"/>
    <col min="12803" max="12803" width="10.7265625" customWidth="1"/>
    <col min="12804" max="12804" width="11.7265625" customWidth="1"/>
    <col min="12805" max="12805" width="1.1796875" customWidth="1"/>
    <col min="12806" max="12806" width="11.7265625" customWidth="1"/>
    <col min="12807" max="12807" width="10.7265625" customWidth="1"/>
    <col min="12808" max="12808" width="11.7265625" customWidth="1"/>
    <col min="12809" max="12809" width="1.453125" customWidth="1"/>
    <col min="12810" max="12810" width="11.7265625" customWidth="1"/>
    <col min="12811" max="12811" width="10.7265625" customWidth="1"/>
    <col min="12812" max="12812" width="11.7265625" customWidth="1"/>
    <col min="12813" max="12813" width="1.81640625" customWidth="1"/>
    <col min="12814" max="12814" width="11.7265625" customWidth="1"/>
    <col min="12815" max="12815" width="10.7265625" customWidth="1"/>
    <col min="12816" max="12816" width="11.7265625" customWidth="1"/>
    <col min="12817" max="12817" width="1.7265625" customWidth="1"/>
    <col min="13057" max="13057" width="1" customWidth="1"/>
    <col min="13058" max="13058" width="11.7265625" customWidth="1"/>
    <col min="13059" max="13059" width="10.7265625" customWidth="1"/>
    <col min="13060" max="13060" width="11.7265625" customWidth="1"/>
    <col min="13061" max="13061" width="1.1796875" customWidth="1"/>
    <col min="13062" max="13062" width="11.7265625" customWidth="1"/>
    <col min="13063" max="13063" width="10.7265625" customWidth="1"/>
    <col min="13064" max="13064" width="11.7265625" customWidth="1"/>
    <col min="13065" max="13065" width="1.453125" customWidth="1"/>
    <col min="13066" max="13066" width="11.7265625" customWidth="1"/>
    <col min="13067" max="13067" width="10.7265625" customWidth="1"/>
    <col min="13068" max="13068" width="11.7265625" customWidth="1"/>
    <col min="13069" max="13069" width="1.81640625" customWidth="1"/>
    <col min="13070" max="13070" width="11.7265625" customWidth="1"/>
    <col min="13071" max="13071" width="10.7265625" customWidth="1"/>
    <col min="13072" max="13072" width="11.7265625" customWidth="1"/>
    <col min="13073" max="13073" width="1.7265625" customWidth="1"/>
    <col min="13313" max="13313" width="1" customWidth="1"/>
    <col min="13314" max="13314" width="11.7265625" customWidth="1"/>
    <col min="13315" max="13315" width="10.7265625" customWidth="1"/>
    <col min="13316" max="13316" width="11.7265625" customWidth="1"/>
    <col min="13317" max="13317" width="1.1796875" customWidth="1"/>
    <col min="13318" max="13318" width="11.7265625" customWidth="1"/>
    <col min="13319" max="13319" width="10.7265625" customWidth="1"/>
    <col min="13320" max="13320" width="11.7265625" customWidth="1"/>
    <col min="13321" max="13321" width="1.453125" customWidth="1"/>
    <col min="13322" max="13322" width="11.7265625" customWidth="1"/>
    <col min="13323" max="13323" width="10.7265625" customWidth="1"/>
    <col min="13324" max="13324" width="11.7265625" customWidth="1"/>
    <col min="13325" max="13325" width="1.81640625" customWidth="1"/>
    <col min="13326" max="13326" width="11.7265625" customWidth="1"/>
    <col min="13327" max="13327" width="10.7265625" customWidth="1"/>
    <col min="13328" max="13328" width="11.7265625" customWidth="1"/>
    <col min="13329" max="13329" width="1.7265625" customWidth="1"/>
    <col min="13569" max="13569" width="1" customWidth="1"/>
    <col min="13570" max="13570" width="11.7265625" customWidth="1"/>
    <col min="13571" max="13571" width="10.7265625" customWidth="1"/>
    <col min="13572" max="13572" width="11.7265625" customWidth="1"/>
    <col min="13573" max="13573" width="1.1796875" customWidth="1"/>
    <col min="13574" max="13574" width="11.7265625" customWidth="1"/>
    <col min="13575" max="13575" width="10.7265625" customWidth="1"/>
    <col min="13576" max="13576" width="11.7265625" customWidth="1"/>
    <col min="13577" max="13577" width="1.453125" customWidth="1"/>
    <col min="13578" max="13578" width="11.7265625" customWidth="1"/>
    <col min="13579" max="13579" width="10.7265625" customWidth="1"/>
    <col min="13580" max="13580" width="11.7265625" customWidth="1"/>
    <col min="13581" max="13581" width="1.81640625" customWidth="1"/>
    <col min="13582" max="13582" width="11.7265625" customWidth="1"/>
    <col min="13583" max="13583" width="10.7265625" customWidth="1"/>
    <col min="13584" max="13584" width="11.7265625" customWidth="1"/>
    <col min="13585" max="13585" width="1.7265625" customWidth="1"/>
    <col min="13825" max="13825" width="1" customWidth="1"/>
    <col min="13826" max="13826" width="11.7265625" customWidth="1"/>
    <col min="13827" max="13827" width="10.7265625" customWidth="1"/>
    <col min="13828" max="13828" width="11.7265625" customWidth="1"/>
    <col min="13829" max="13829" width="1.1796875" customWidth="1"/>
    <col min="13830" max="13830" width="11.7265625" customWidth="1"/>
    <col min="13831" max="13831" width="10.7265625" customWidth="1"/>
    <col min="13832" max="13832" width="11.7265625" customWidth="1"/>
    <col min="13833" max="13833" width="1.453125" customWidth="1"/>
    <col min="13834" max="13834" width="11.7265625" customWidth="1"/>
    <col min="13835" max="13835" width="10.7265625" customWidth="1"/>
    <col min="13836" max="13836" width="11.7265625" customWidth="1"/>
    <col min="13837" max="13837" width="1.81640625" customWidth="1"/>
    <col min="13838" max="13838" width="11.7265625" customWidth="1"/>
    <col min="13839" max="13839" width="10.7265625" customWidth="1"/>
    <col min="13840" max="13840" width="11.7265625" customWidth="1"/>
    <col min="13841" max="13841" width="1.7265625" customWidth="1"/>
    <col min="14081" max="14081" width="1" customWidth="1"/>
    <col min="14082" max="14082" width="11.7265625" customWidth="1"/>
    <col min="14083" max="14083" width="10.7265625" customWidth="1"/>
    <col min="14084" max="14084" width="11.7265625" customWidth="1"/>
    <col min="14085" max="14085" width="1.1796875" customWidth="1"/>
    <col min="14086" max="14086" width="11.7265625" customWidth="1"/>
    <col min="14087" max="14087" width="10.7265625" customWidth="1"/>
    <col min="14088" max="14088" width="11.7265625" customWidth="1"/>
    <col min="14089" max="14089" width="1.453125" customWidth="1"/>
    <col min="14090" max="14090" width="11.7265625" customWidth="1"/>
    <col min="14091" max="14091" width="10.7265625" customWidth="1"/>
    <col min="14092" max="14092" width="11.7265625" customWidth="1"/>
    <col min="14093" max="14093" width="1.81640625" customWidth="1"/>
    <col min="14094" max="14094" width="11.7265625" customWidth="1"/>
    <col min="14095" max="14095" width="10.7265625" customWidth="1"/>
    <col min="14096" max="14096" width="11.7265625" customWidth="1"/>
    <col min="14097" max="14097" width="1.7265625" customWidth="1"/>
    <col min="14337" max="14337" width="1" customWidth="1"/>
    <col min="14338" max="14338" width="11.7265625" customWidth="1"/>
    <col min="14339" max="14339" width="10.7265625" customWidth="1"/>
    <col min="14340" max="14340" width="11.7265625" customWidth="1"/>
    <col min="14341" max="14341" width="1.1796875" customWidth="1"/>
    <col min="14342" max="14342" width="11.7265625" customWidth="1"/>
    <col min="14343" max="14343" width="10.7265625" customWidth="1"/>
    <col min="14344" max="14344" width="11.7265625" customWidth="1"/>
    <col min="14345" max="14345" width="1.453125" customWidth="1"/>
    <col min="14346" max="14346" width="11.7265625" customWidth="1"/>
    <col min="14347" max="14347" width="10.7265625" customWidth="1"/>
    <col min="14348" max="14348" width="11.7265625" customWidth="1"/>
    <col min="14349" max="14349" width="1.81640625" customWidth="1"/>
    <col min="14350" max="14350" width="11.7265625" customWidth="1"/>
    <col min="14351" max="14351" width="10.7265625" customWidth="1"/>
    <col min="14352" max="14352" width="11.7265625" customWidth="1"/>
    <col min="14353" max="14353" width="1.7265625" customWidth="1"/>
    <col min="14593" max="14593" width="1" customWidth="1"/>
    <col min="14594" max="14594" width="11.7265625" customWidth="1"/>
    <col min="14595" max="14595" width="10.7265625" customWidth="1"/>
    <col min="14596" max="14596" width="11.7265625" customWidth="1"/>
    <col min="14597" max="14597" width="1.1796875" customWidth="1"/>
    <col min="14598" max="14598" width="11.7265625" customWidth="1"/>
    <col min="14599" max="14599" width="10.7265625" customWidth="1"/>
    <col min="14600" max="14600" width="11.7265625" customWidth="1"/>
    <col min="14601" max="14601" width="1.453125" customWidth="1"/>
    <col min="14602" max="14602" width="11.7265625" customWidth="1"/>
    <col min="14603" max="14603" width="10.7265625" customWidth="1"/>
    <col min="14604" max="14604" width="11.7265625" customWidth="1"/>
    <col min="14605" max="14605" width="1.81640625" customWidth="1"/>
    <col min="14606" max="14606" width="11.7265625" customWidth="1"/>
    <col min="14607" max="14607" width="10.7265625" customWidth="1"/>
    <col min="14608" max="14608" width="11.7265625" customWidth="1"/>
    <col min="14609" max="14609" width="1.7265625" customWidth="1"/>
    <col min="14849" max="14849" width="1" customWidth="1"/>
    <col min="14850" max="14850" width="11.7265625" customWidth="1"/>
    <col min="14851" max="14851" width="10.7265625" customWidth="1"/>
    <col min="14852" max="14852" width="11.7265625" customWidth="1"/>
    <col min="14853" max="14853" width="1.1796875" customWidth="1"/>
    <col min="14854" max="14854" width="11.7265625" customWidth="1"/>
    <col min="14855" max="14855" width="10.7265625" customWidth="1"/>
    <col min="14856" max="14856" width="11.7265625" customWidth="1"/>
    <col min="14857" max="14857" width="1.453125" customWidth="1"/>
    <col min="14858" max="14858" width="11.7265625" customWidth="1"/>
    <col min="14859" max="14859" width="10.7265625" customWidth="1"/>
    <col min="14860" max="14860" width="11.7265625" customWidth="1"/>
    <col min="14861" max="14861" width="1.81640625" customWidth="1"/>
    <col min="14862" max="14862" width="11.7265625" customWidth="1"/>
    <col min="14863" max="14863" width="10.7265625" customWidth="1"/>
    <col min="14864" max="14864" width="11.7265625" customWidth="1"/>
    <col min="14865" max="14865" width="1.7265625" customWidth="1"/>
    <col min="15105" max="15105" width="1" customWidth="1"/>
    <col min="15106" max="15106" width="11.7265625" customWidth="1"/>
    <col min="15107" max="15107" width="10.7265625" customWidth="1"/>
    <col min="15108" max="15108" width="11.7265625" customWidth="1"/>
    <col min="15109" max="15109" width="1.1796875" customWidth="1"/>
    <col min="15110" max="15110" width="11.7265625" customWidth="1"/>
    <col min="15111" max="15111" width="10.7265625" customWidth="1"/>
    <col min="15112" max="15112" width="11.7265625" customWidth="1"/>
    <col min="15113" max="15113" width="1.453125" customWidth="1"/>
    <col min="15114" max="15114" width="11.7265625" customWidth="1"/>
    <col min="15115" max="15115" width="10.7265625" customWidth="1"/>
    <col min="15116" max="15116" width="11.7265625" customWidth="1"/>
    <col min="15117" max="15117" width="1.81640625" customWidth="1"/>
    <col min="15118" max="15118" width="11.7265625" customWidth="1"/>
    <col min="15119" max="15119" width="10.7265625" customWidth="1"/>
    <col min="15120" max="15120" width="11.7265625" customWidth="1"/>
    <col min="15121" max="15121" width="1.7265625" customWidth="1"/>
    <col min="15361" max="15361" width="1" customWidth="1"/>
    <col min="15362" max="15362" width="11.7265625" customWidth="1"/>
    <col min="15363" max="15363" width="10.7265625" customWidth="1"/>
    <col min="15364" max="15364" width="11.7265625" customWidth="1"/>
    <col min="15365" max="15365" width="1.1796875" customWidth="1"/>
    <col min="15366" max="15366" width="11.7265625" customWidth="1"/>
    <col min="15367" max="15367" width="10.7265625" customWidth="1"/>
    <col min="15368" max="15368" width="11.7265625" customWidth="1"/>
    <col min="15369" max="15369" width="1.453125" customWidth="1"/>
    <col min="15370" max="15370" width="11.7265625" customWidth="1"/>
    <col min="15371" max="15371" width="10.7265625" customWidth="1"/>
    <col min="15372" max="15372" width="11.7265625" customWidth="1"/>
    <col min="15373" max="15373" width="1.81640625" customWidth="1"/>
    <col min="15374" max="15374" width="11.7265625" customWidth="1"/>
    <col min="15375" max="15375" width="10.7265625" customWidth="1"/>
    <col min="15376" max="15376" width="11.7265625" customWidth="1"/>
    <col min="15377" max="15377" width="1.7265625" customWidth="1"/>
    <col min="15617" max="15617" width="1" customWidth="1"/>
    <col min="15618" max="15618" width="11.7265625" customWidth="1"/>
    <col min="15619" max="15619" width="10.7265625" customWidth="1"/>
    <col min="15620" max="15620" width="11.7265625" customWidth="1"/>
    <col min="15621" max="15621" width="1.1796875" customWidth="1"/>
    <col min="15622" max="15622" width="11.7265625" customWidth="1"/>
    <col min="15623" max="15623" width="10.7265625" customWidth="1"/>
    <col min="15624" max="15624" width="11.7265625" customWidth="1"/>
    <col min="15625" max="15625" width="1.453125" customWidth="1"/>
    <col min="15626" max="15626" width="11.7265625" customWidth="1"/>
    <col min="15627" max="15627" width="10.7265625" customWidth="1"/>
    <col min="15628" max="15628" width="11.7265625" customWidth="1"/>
    <col min="15629" max="15629" width="1.81640625" customWidth="1"/>
    <col min="15630" max="15630" width="11.7265625" customWidth="1"/>
    <col min="15631" max="15631" width="10.7265625" customWidth="1"/>
    <col min="15632" max="15632" width="11.7265625" customWidth="1"/>
    <col min="15633" max="15633" width="1.7265625" customWidth="1"/>
    <col min="15873" max="15873" width="1" customWidth="1"/>
    <col min="15874" max="15874" width="11.7265625" customWidth="1"/>
    <col min="15875" max="15875" width="10.7265625" customWidth="1"/>
    <col min="15876" max="15876" width="11.7265625" customWidth="1"/>
    <col min="15877" max="15877" width="1.1796875" customWidth="1"/>
    <col min="15878" max="15878" width="11.7265625" customWidth="1"/>
    <col min="15879" max="15879" width="10.7265625" customWidth="1"/>
    <col min="15880" max="15880" width="11.7265625" customWidth="1"/>
    <col min="15881" max="15881" width="1.453125" customWidth="1"/>
    <col min="15882" max="15882" width="11.7265625" customWidth="1"/>
    <col min="15883" max="15883" width="10.7265625" customWidth="1"/>
    <col min="15884" max="15884" width="11.7265625" customWidth="1"/>
    <col min="15885" max="15885" width="1.81640625" customWidth="1"/>
    <col min="15886" max="15886" width="11.7265625" customWidth="1"/>
    <col min="15887" max="15887" width="10.7265625" customWidth="1"/>
    <col min="15888" max="15888" width="11.7265625" customWidth="1"/>
    <col min="15889" max="15889" width="1.7265625" customWidth="1"/>
    <col min="16129" max="16129" width="1" customWidth="1"/>
    <col min="16130" max="16130" width="11.7265625" customWidth="1"/>
    <col min="16131" max="16131" width="10.7265625" customWidth="1"/>
    <col min="16132" max="16132" width="11.7265625" customWidth="1"/>
    <col min="16133" max="16133" width="1.1796875" customWidth="1"/>
    <col min="16134" max="16134" width="11.7265625" customWidth="1"/>
    <col min="16135" max="16135" width="10.7265625" customWidth="1"/>
    <col min="16136" max="16136" width="11.7265625" customWidth="1"/>
    <col min="16137" max="16137" width="1.453125" customWidth="1"/>
    <col min="16138" max="16138" width="11.7265625" customWidth="1"/>
    <col min="16139" max="16139" width="10.7265625" customWidth="1"/>
    <col min="16140" max="16140" width="11.7265625" customWidth="1"/>
    <col min="16141" max="16141" width="1.81640625" customWidth="1"/>
    <col min="16142" max="16142" width="11.7265625" customWidth="1"/>
    <col min="16143" max="16143" width="10.7265625" customWidth="1"/>
    <col min="16144" max="16144" width="11.7265625" customWidth="1"/>
    <col min="16145" max="16145" width="1.7265625" customWidth="1"/>
  </cols>
  <sheetData>
    <row r="1" spans="1:16" ht="13" thickBot="1" x14ac:dyDescent="0.3"/>
    <row r="2" spans="1:16" ht="27.75" customHeight="1" thickBot="1" x14ac:dyDescent="0.65">
      <c r="A2" s="152"/>
      <c r="B2" s="215" t="s">
        <v>208</v>
      </c>
      <c r="C2" s="187"/>
      <c r="D2" s="187"/>
      <c r="E2" s="187"/>
      <c r="F2" s="187"/>
      <c r="G2" s="187"/>
      <c r="H2" s="187"/>
      <c r="J2" s="218" t="s">
        <v>238</v>
      </c>
      <c r="K2" s="219"/>
      <c r="L2" s="219"/>
      <c r="M2" s="219"/>
      <c r="N2" s="220"/>
      <c r="O2" s="3"/>
    </row>
    <row r="3" spans="1:16" ht="6" customHeight="1" x14ac:dyDescent="0.25"/>
    <row r="4" spans="1:16" ht="18.75" customHeight="1" x14ac:dyDescent="0.4">
      <c r="A4" s="153"/>
      <c r="B4" s="216" t="s">
        <v>179</v>
      </c>
      <c r="C4" s="217"/>
      <c r="D4" s="217"/>
      <c r="E4" s="217"/>
      <c r="F4" s="217"/>
      <c r="G4" s="217"/>
      <c r="H4" s="217"/>
      <c r="I4" s="3"/>
      <c r="J4" s="3"/>
      <c r="K4" s="3"/>
      <c r="N4" s="3"/>
      <c r="O4" s="111" t="s">
        <v>209</v>
      </c>
    </row>
    <row r="6" spans="1:16" ht="17.149999999999999" customHeight="1" x14ac:dyDescent="0.3">
      <c r="B6" s="221" t="s">
        <v>210</v>
      </c>
      <c r="C6" s="222"/>
      <c r="D6" s="223"/>
      <c r="E6" s="154"/>
      <c r="F6" s="224" t="s">
        <v>211</v>
      </c>
      <c r="G6" s="225"/>
      <c r="H6" s="226"/>
      <c r="I6" s="154"/>
      <c r="J6" s="227" t="s">
        <v>212</v>
      </c>
      <c r="K6" s="228"/>
      <c r="L6" s="229"/>
      <c r="N6" s="212" t="s">
        <v>183</v>
      </c>
      <c r="O6" s="213"/>
      <c r="P6" s="214"/>
    </row>
    <row r="7" spans="1:16" ht="17.149999999999999" customHeight="1" x14ac:dyDescent="0.3">
      <c r="B7" s="156" t="s">
        <v>213</v>
      </c>
      <c r="C7" s="157" t="s">
        <v>185</v>
      </c>
      <c r="D7" s="157" t="s">
        <v>214</v>
      </c>
      <c r="E7" s="159"/>
      <c r="F7" s="170" t="s">
        <v>215</v>
      </c>
      <c r="G7" s="157" t="s">
        <v>185</v>
      </c>
      <c r="H7" s="157" t="s">
        <v>214</v>
      </c>
      <c r="I7" s="159"/>
      <c r="J7" s="171" t="s">
        <v>215</v>
      </c>
      <c r="K7" s="157" t="s">
        <v>185</v>
      </c>
      <c r="L7" s="157" t="s">
        <v>214</v>
      </c>
      <c r="N7" s="172" t="s">
        <v>216</v>
      </c>
      <c r="O7" s="157" t="s">
        <v>185</v>
      </c>
      <c r="P7" s="158" t="s">
        <v>186</v>
      </c>
    </row>
    <row r="8" spans="1:16" ht="18" customHeight="1" x14ac:dyDescent="0.3">
      <c r="B8" s="173" t="s">
        <v>217</v>
      </c>
      <c r="C8" s="157">
        <v>10</v>
      </c>
      <c r="D8" s="157"/>
      <c r="E8" s="159"/>
      <c r="F8" s="173" t="s">
        <v>217</v>
      </c>
      <c r="G8" s="157">
        <v>5</v>
      </c>
      <c r="H8" s="157"/>
      <c r="I8" s="159"/>
      <c r="J8" s="173" t="s">
        <v>217</v>
      </c>
      <c r="K8" s="157">
        <v>5</v>
      </c>
      <c r="L8" s="157"/>
      <c r="N8" s="173" t="s">
        <v>217</v>
      </c>
      <c r="O8" s="157">
        <v>5</v>
      </c>
      <c r="P8" s="165"/>
    </row>
    <row r="9" spans="1:16" ht="18" customHeight="1" x14ac:dyDescent="0.3">
      <c r="B9" s="173" t="s">
        <v>218</v>
      </c>
      <c r="C9" s="157">
        <v>15</v>
      </c>
      <c r="D9" s="157"/>
      <c r="E9" s="159"/>
      <c r="F9" s="173" t="s">
        <v>218</v>
      </c>
      <c r="G9" s="157">
        <v>10</v>
      </c>
      <c r="H9" s="157"/>
      <c r="I9" s="159"/>
      <c r="J9" s="173" t="s">
        <v>218</v>
      </c>
      <c r="K9" s="157">
        <v>10</v>
      </c>
      <c r="L9" s="157"/>
      <c r="N9" s="173" t="s">
        <v>218</v>
      </c>
      <c r="O9" s="157">
        <v>8</v>
      </c>
      <c r="P9" s="165"/>
    </row>
    <row r="10" spans="1:16" ht="18" customHeight="1" x14ac:dyDescent="0.3">
      <c r="B10" s="173" t="s">
        <v>219</v>
      </c>
      <c r="C10" s="157">
        <v>20</v>
      </c>
      <c r="D10" s="157"/>
      <c r="E10" s="159"/>
      <c r="F10" s="173" t="s">
        <v>219</v>
      </c>
      <c r="G10" s="157">
        <v>15</v>
      </c>
      <c r="H10" s="157"/>
      <c r="I10" s="159"/>
      <c r="J10" s="173" t="s">
        <v>219</v>
      </c>
      <c r="K10" s="157">
        <v>15</v>
      </c>
      <c r="L10" s="157"/>
      <c r="N10" s="173" t="s">
        <v>219</v>
      </c>
      <c r="O10" s="157">
        <v>10</v>
      </c>
      <c r="P10" s="165"/>
    </row>
    <row r="11" spans="1:16" ht="13.5" customHeight="1" x14ac:dyDescent="0.3">
      <c r="B11" s="166"/>
      <c r="C11" s="167"/>
      <c r="D11" s="167"/>
      <c r="E11" s="168"/>
      <c r="F11" s="166"/>
      <c r="G11" s="167"/>
      <c r="H11" s="167"/>
      <c r="I11" s="168"/>
      <c r="J11" s="166"/>
      <c r="K11" s="167"/>
      <c r="L11" s="167"/>
      <c r="N11" s="166"/>
      <c r="O11" s="167"/>
      <c r="P11" s="167"/>
    </row>
    <row r="12" spans="1:16" ht="17.149999999999999" customHeight="1" x14ac:dyDescent="0.3">
      <c r="B12" s="221" t="s">
        <v>220</v>
      </c>
      <c r="C12" s="222"/>
      <c r="D12" s="223"/>
      <c r="E12" s="154"/>
      <c r="F12" s="224" t="s">
        <v>221</v>
      </c>
      <c r="G12" s="225"/>
      <c r="H12" s="226"/>
      <c r="I12" s="154"/>
      <c r="J12" s="227" t="s">
        <v>222</v>
      </c>
      <c r="K12" s="228"/>
      <c r="L12" s="229"/>
      <c r="N12" s="212" t="s">
        <v>193</v>
      </c>
      <c r="O12" s="213"/>
      <c r="P12" s="214"/>
    </row>
    <row r="13" spans="1:16" ht="17.149999999999999" customHeight="1" x14ac:dyDescent="0.3">
      <c r="B13" s="156" t="s">
        <v>223</v>
      </c>
      <c r="C13" s="157" t="s">
        <v>185</v>
      </c>
      <c r="D13" s="157" t="s">
        <v>214</v>
      </c>
      <c r="E13" s="159"/>
      <c r="F13" s="160" t="s">
        <v>224</v>
      </c>
      <c r="G13" s="157" t="s">
        <v>185</v>
      </c>
      <c r="H13" s="157" t="s">
        <v>214</v>
      </c>
      <c r="I13" s="159"/>
      <c r="J13" s="171" t="s">
        <v>213</v>
      </c>
      <c r="K13" s="157" t="s">
        <v>185</v>
      </c>
      <c r="L13" s="157" t="s">
        <v>214</v>
      </c>
      <c r="N13" s="163" t="s">
        <v>225</v>
      </c>
      <c r="O13" s="157" t="s">
        <v>185</v>
      </c>
      <c r="P13" s="158" t="s">
        <v>186</v>
      </c>
    </row>
    <row r="14" spans="1:16" ht="18" customHeight="1" x14ac:dyDescent="0.3">
      <c r="B14" s="173" t="s">
        <v>217</v>
      </c>
      <c r="C14" s="157">
        <v>20</v>
      </c>
      <c r="D14" s="157"/>
      <c r="E14" s="159"/>
      <c r="F14" s="173" t="s">
        <v>217</v>
      </c>
      <c r="G14" s="157">
        <v>15</v>
      </c>
      <c r="H14" s="157"/>
      <c r="I14" s="159"/>
      <c r="J14" s="173" t="s">
        <v>217</v>
      </c>
      <c r="K14" s="157">
        <v>10</v>
      </c>
      <c r="L14" s="157"/>
      <c r="N14" s="173" t="s">
        <v>217</v>
      </c>
      <c r="O14" s="157">
        <v>10</v>
      </c>
      <c r="P14" s="165"/>
    </row>
    <row r="15" spans="1:16" ht="18" customHeight="1" x14ac:dyDescent="0.3">
      <c r="B15" s="173" t="s">
        <v>218</v>
      </c>
      <c r="C15" s="157">
        <v>25</v>
      </c>
      <c r="D15" s="157"/>
      <c r="E15" s="159"/>
      <c r="F15" s="173" t="s">
        <v>218</v>
      </c>
      <c r="G15" s="157">
        <v>20</v>
      </c>
      <c r="H15" s="157"/>
      <c r="I15" s="159"/>
      <c r="J15" s="173" t="s">
        <v>218</v>
      </c>
      <c r="K15" s="157">
        <v>15</v>
      </c>
      <c r="L15" s="157"/>
      <c r="N15" s="173" t="s">
        <v>218</v>
      </c>
      <c r="O15" s="157">
        <v>13</v>
      </c>
      <c r="P15" s="165"/>
    </row>
    <row r="16" spans="1:16" ht="18" customHeight="1" x14ac:dyDescent="0.3">
      <c r="B16" s="173" t="s">
        <v>219</v>
      </c>
      <c r="C16" s="157">
        <v>30</v>
      </c>
      <c r="D16" s="157"/>
      <c r="E16" s="159"/>
      <c r="F16" s="173" t="s">
        <v>219</v>
      </c>
      <c r="G16" s="157">
        <v>25</v>
      </c>
      <c r="H16" s="157"/>
      <c r="I16" s="159"/>
      <c r="J16" s="173" t="s">
        <v>219</v>
      </c>
      <c r="K16" s="157">
        <v>20</v>
      </c>
      <c r="L16" s="157"/>
      <c r="N16" s="173" t="s">
        <v>219</v>
      </c>
      <c r="O16" s="157">
        <v>15</v>
      </c>
      <c r="P16" s="165"/>
    </row>
    <row r="17" spans="2:16" ht="12.75" customHeight="1" x14ac:dyDescent="0.3">
      <c r="B17" s="166"/>
      <c r="C17" s="167"/>
      <c r="D17" s="167"/>
      <c r="E17" s="168"/>
      <c r="F17" s="166"/>
      <c r="G17" s="167"/>
      <c r="H17" s="167"/>
      <c r="I17" s="168"/>
      <c r="J17" s="166"/>
      <c r="K17" s="167"/>
      <c r="L17" s="167"/>
      <c r="N17" s="166"/>
      <c r="O17" s="167"/>
      <c r="P17" s="167"/>
    </row>
    <row r="18" spans="2:16" ht="17.149999999999999" customHeight="1" x14ac:dyDescent="0.3">
      <c r="B18" s="221" t="s">
        <v>226</v>
      </c>
      <c r="C18" s="222"/>
      <c r="D18" s="223"/>
      <c r="E18" s="154"/>
      <c r="F18" s="224" t="s">
        <v>227</v>
      </c>
      <c r="G18" s="225"/>
      <c r="H18" s="226"/>
      <c r="I18" s="154"/>
      <c r="J18" s="227" t="s">
        <v>228</v>
      </c>
      <c r="K18" s="228"/>
      <c r="L18" s="229"/>
      <c r="N18" s="212" t="s">
        <v>199</v>
      </c>
      <c r="O18" s="213"/>
      <c r="P18" s="214"/>
    </row>
    <row r="19" spans="2:16" ht="17.149999999999999" customHeight="1" x14ac:dyDescent="0.3">
      <c r="B19" s="156" t="s">
        <v>229</v>
      </c>
      <c r="C19" s="157" t="s">
        <v>185</v>
      </c>
      <c r="D19" s="157" t="s">
        <v>214</v>
      </c>
      <c r="E19" s="159"/>
      <c r="F19" s="160" t="s">
        <v>230</v>
      </c>
      <c r="G19" s="157" t="s">
        <v>185</v>
      </c>
      <c r="H19" s="157" t="s">
        <v>214</v>
      </c>
      <c r="I19" s="159"/>
      <c r="J19" s="171" t="s">
        <v>223</v>
      </c>
      <c r="K19" s="157" t="s">
        <v>185</v>
      </c>
      <c r="L19" s="157" t="s">
        <v>214</v>
      </c>
      <c r="N19" s="163" t="s">
        <v>231</v>
      </c>
      <c r="O19" s="157" t="s">
        <v>185</v>
      </c>
      <c r="P19" s="158" t="s">
        <v>186</v>
      </c>
    </row>
    <row r="20" spans="2:16" ht="18" customHeight="1" x14ac:dyDescent="0.3">
      <c r="B20" s="173" t="s">
        <v>217</v>
      </c>
      <c r="C20" s="157">
        <v>35</v>
      </c>
      <c r="D20" s="157"/>
      <c r="E20" s="159"/>
      <c r="F20" s="173" t="s">
        <v>217</v>
      </c>
      <c r="G20" s="157">
        <v>30</v>
      </c>
      <c r="H20" s="157"/>
      <c r="I20" s="159"/>
      <c r="J20" s="173" t="s">
        <v>217</v>
      </c>
      <c r="K20" s="157">
        <v>20</v>
      </c>
      <c r="L20" s="157"/>
      <c r="N20" s="173" t="s">
        <v>217</v>
      </c>
      <c r="O20" s="157">
        <v>15</v>
      </c>
      <c r="P20" s="165"/>
    </row>
    <row r="21" spans="2:16" ht="18" customHeight="1" x14ac:dyDescent="0.3">
      <c r="B21" s="173" t="s">
        <v>218</v>
      </c>
      <c r="C21" s="157">
        <v>40</v>
      </c>
      <c r="D21" s="157"/>
      <c r="E21" s="159"/>
      <c r="F21" s="173" t="s">
        <v>218</v>
      </c>
      <c r="G21" s="157">
        <v>35</v>
      </c>
      <c r="H21" s="157"/>
      <c r="I21" s="159"/>
      <c r="J21" s="173" t="s">
        <v>218</v>
      </c>
      <c r="K21" s="157">
        <v>25</v>
      </c>
      <c r="L21" s="157"/>
      <c r="N21" s="173" t="s">
        <v>218</v>
      </c>
      <c r="O21" s="157">
        <v>18</v>
      </c>
      <c r="P21" s="165"/>
    </row>
    <row r="22" spans="2:16" ht="18" customHeight="1" x14ac:dyDescent="0.3">
      <c r="B22" s="173" t="s">
        <v>219</v>
      </c>
      <c r="C22" s="157">
        <v>45</v>
      </c>
      <c r="D22" s="157"/>
      <c r="E22" s="159"/>
      <c r="F22" s="173" t="s">
        <v>219</v>
      </c>
      <c r="G22" s="157">
        <v>40</v>
      </c>
      <c r="H22" s="157"/>
      <c r="I22" s="159"/>
      <c r="J22" s="173" t="s">
        <v>219</v>
      </c>
      <c r="K22" s="157">
        <v>30</v>
      </c>
      <c r="L22" s="157"/>
      <c r="N22" s="173" t="s">
        <v>219</v>
      </c>
      <c r="O22" s="157">
        <v>20</v>
      </c>
      <c r="P22" s="165"/>
    </row>
    <row r="23" spans="2:16" ht="13.5" customHeight="1" x14ac:dyDescent="0.3">
      <c r="B23" s="166"/>
      <c r="C23" s="167"/>
      <c r="D23" s="167"/>
      <c r="E23" s="168"/>
      <c r="F23" s="166"/>
      <c r="G23" s="169"/>
      <c r="H23" s="167"/>
      <c r="I23" s="168"/>
      <c r="J23" s="166"/>
      <c r="K23" s="169"/>
      <c r="L23" s="167"/>
      <c r="N23" s="166"/>
      <c r="O23" s="169"/>
      <c r="P23" s="167"/>
    </row>
    <row r="24" spans="2:16" ht="17.149999999999999" customHeight="1" x14ac:dyDescent="0.3">
      <c r="B24" s="221" t="s">
        <v>232</v>
      </c>
      <c r="C24" s="222"/>
      <c r="D24" s="223"/>
      <c r="E24" s="154"/>
      <c r="F24" s="224" t="s">
        <v>233</v>
      </c>
      <c r="G24" s="225"/>
      <c r="H24" s="226"/>
      <c r="I24" s="154"/>
      <c r="J24" s="227" t="s">
        <v>234</v>
      </c>
      <c r="K24" s="228"/>
      <c r="L24" s="229"/>
      <c r="N24" s="212" t="s">
        <v>205</v>
      </c>
      <c r="O24" s="213"/>
      <c r="P24" s="214"/>
    </row>
    <row r="25" spans="2:16" ht="17.149999999999999" customHeight="1" x14ac:dyDescent="0.3">
      <c r="B25" s="156" t="s">
        <v>235</v>
      </c>
      <c r="C25" s="157" t="s">
        <v>185</v>
      </c>
      <c r="D25" s="157" t="s">
        <v>214</v>
      </c>
      <c r="E25" s="159"/>
      <c r="F25" s="160" t="s">
        <v>236</v>
      </c>
      <c r="G25" s="157" t="s">
        <v>185</v>
      </c>
      <c r="H25" s="157" t="s">
        <v>214</v>
      </c>
      <c r="I25" s="159"/>
      <c r="J25" s="171" t="s">
        <v>230</v>
      </c>
      <c r="K25" s="157" t="s">
        <v>185</v>
      </c>
      <c r="L25" s="157" t="s">
        <v>214</v>
      </c>
      <c r="N25" s="163" t="s">
        <v>237</v>
      </c>
      <c r="O25" s="157" t="s">
        <v>185</v>
      </c>
      <c r="P25" s="158" t="s">
        <v>186</v>
      </c>
    </row>
    <row r="26" spans="2:16" ht="18" customHeight="1" x14ac:dyDescent="0.3">
      <c r="B26" s="173" t="s">
        <v>217</v>
      </c>
      <c r="C26" s="157">
        <v>50</v>
      </c>
      <c r="D26" s="157"/>
      <c r="E26" s="159"/>
      <c r="F26" s="173" t="s">
        <v>217</v>
      </c>
      <c r="G26" s="157">
        <v>40</v>
      </c>
      <c r="H26" s="157"/>
      <c r="I26" s="159"/>
      <c r="J26" s="173" t="s">
        <v>217</v>
      </c>
      <c r="K26" s="157">
        <v>30</v>
      </c>
      <c r="L26" s="157"/>
      <c r="N26" s="173" t="s">
        <v>217</v>
      </c>
      <c r="O26" s="157">
        <v>20</v>
      </c>
      <c r="P26" s="165"/>
    </row>
    <row r="27" spans="2:16" ht="18" customHeight="1" x14ac:dyDescent="0.3">
      <c r="B27" s="173" t="s">
        <v>218</v>
      </c>
      <c r="C27" s="157">
        <v>55</v>
      </c>
      <c r="D27" s="157"/>
      <c r="E27" s="159"/>
      <c r="F27" s="173" t="s">
        <v>218</v>
      </c>
      <c r="G27" s="157">
        <v>45</v>
      </c>
      <c r="H27" s="157"/>
      <c r="I27" s="159"/>
      <c r="J27" s="173" t="s">
        <v>218</v>
      </c>
      <c r="K27" s="157">
        <v>35</v>
      </c>
      <c r="L27" s="157"/>
      <c r="N27" s="173" t="s">
        <v>218</v>
      </c>
      <c r="O27" s="157">
        <v>22</v>
      </c>
      <c r="P27" s="165"/>
    </row>
    <row r="28" spans="2:16" ht="18" customHeight="1" x14ac:dyDescent="0.3">
      <c r="B28" s="173" t="s">
        <v>219</v>
      </c>
      <c r="C28" s="157">
        <v>60</v>
      </c>
      <c r="D28" s="157"/>
      <c r="E28" s="159"/>
      <c r="F28" s="173" t="s">
        <v>219</v>
      </c>
      <c r="G28" s="157">
        <v>50</v>
      </c>
      <c r="H28" s="157"/>
      <c r="I28" s="159"/>
      <c r="J28" s="173" t="s">
        <v>219</v>
      </c>
      <c r="K28" s="157">
        <v>40</v>
      </c>
      <c r="L28" s="157"/>
      <c r="N28" s="173" t="s">
        <v>219</v>
      </c>
      <c r="O28" s="157">
        <v>25</v>
      </c>
      <c r="P28" s="165"/>
    </row>
    <row r="29" spans="2:16" ht="5.25" customHeight="1" x14ac:dyDescent="0.25"/>
  </sheetData>
  <mergeCells count="19">
    <mergeCell ref="B2:H2"/>
    <mergeCell ref="J2:N2"/>
    <mergeCell ref="B4:H4"/>
    <mergeCell ref="B6:D6"/>
    <mergeCell ref="F6:H6"/>
    <mergeCell ref="J6:L6"/>
    <mergeCell ref="N6:P6"/>
    <mergeCell ref="B24:D24"/>
    <mergeCell ref="F24:H24"/>
    <mergeCell ref="J24:L24"/>
    <mergeCell ref="N24:P24"/>
    <mergeCell ref="B12:D12"/>
    <mergeCell ref="F12:H12"/>
    <mergeCell ref="J12:L12"/>
    <mergeCell ref="N12:P12"/>
    <mergeCell ref="B18:D18"/>
    <mergeCell ref="F18:H18"/>
    <mergeCell ref="J18:L18"/>
    <mergeCell ref="N18:P18"/>
  </mergeCells>
  <pageMargins left="0.22" right="0.5" top="0.55118110236220474" bottom="0.42" header="0.23622047244094491" footer="0.22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71"/>
  <sheetViews>
    <sheetView topLeftCell="B1" workbookViewId="0">
      <selection activeCell="N14" sqref="N14"/>
    </sheetView>
  </sheetViews>
  <sheetFormatPr baseColWidth="10" defaultRowHeight="13" x14ac:dyDescent="0.3"/>
  <cols>
    <col min="1" max="1" width="3.54296875" customWidth="1"/>
    <col min="2" max="2" width="4.26953125" style="7" customWidth="1"/>
    <col min="3" max="3" width="4.26953125" style="23" customWidth="1"/>
    <col min="4" max="4" width="30.54296875" customWidth="1"/>
    <col min="5" max="5" width="8" style="3" customWidth="1"/>
    <col min="6" max="6" width="6.81640625" style="3" customWidth="1"/>
    <col min="7" max="7" width="10.81640625" style="48" customWidth="1"/>
    <col min="8" max="8" width="8.7265625" style="3" customWidth="1"/>
    <col min="9" max="9" width="5.54296875" style="6" customWidth="1"/>
    <col min="10" max="10" width="4.54296875" style="3" customWidth="1"/>
    <col min="11" max="11" width="9.1796875" style="3" customWidth="1"/>
    <col min="12" max="12" width="8.1796875" customWidth="1"/>
  </cols>
  <sheetData>
    <row r="1" spans="2:13" ht="42.75" customHeight="1" x14ac:dyDescent="0.35">
      <c r="B1" s="4"/>
      <c r="C1" s="25"/>
      <c r="D1" s="24" t="s">
        <v>56</v>
      </c>
    </row>
    <row r="2" spans="2:13" ht="19.5" customHeight="1" x14ac:dyDescent="0.4">
      <c r="B2" s="4"/>
      <c r="C2" s="25"/>
      <c r="D2" s="11" t="s">
        <v>13</v>
      </c>
      <c r="E2" s="230">
        <v>41378</v>
      </c>
      <c r="F2" s="231"/>
      <c r="G2" s="231"/>
    </row>
    <row r="3" spans="2:13" ht="19.5" customHeight="1" x14ac:dyDescent="0.35">
      <c r="D3" s="4"/>
    </row>
    <row r="4" spans="2:13" ht="19.5" customHeight="1" x14ac:dyDescent="0.35">
      <c r="D4" s="4"/>
      <c r="E4" s="98" t="s">
        <v>174</v>
      </c>
    </row>
    <row r="5" spans="2:13" ht="6" customHeight="1" thickBot="1" x14ac:dyDescent="0.4">
      <c r="B5" s="18"/>
      <c r="C5" s="58"/>
      <c r="D5" s="19"/>
      <c r="E5" s="20"/>
      <c r="F5" s="20"/>
      <c r="G5" s="50"/>
      <c r="H5" s="20"/>
      <c r="I5" s="21"/>
      <c r="J5" s="20"/>
      <c r="K5" s="20"/>
    </row>
    <row r="6" spans="2:13" ht="15" customHeight="1" thickTop="1" x14ac:dyDescent="0.35">
      <c r="D6" s="4"/>
    </row>
    <row r="7" spans="2:13" x14ac:dyDescent="0.3">
      <c r="B7" s="66" t="s">
        <v>4</v>
      </c>
      <c r="C7" s="67" t="s">
        <v>0</v>
      </c>
      <c r="D7" s="68" t="s">
        <v>5</v>
      </c>
      <c r="E7" s="69" t="s">
        <v>3</v>
      </c>
      <c r="F7" s="69" t="s">
        <v>6</v>
      </c>
      <c r="G7" s="69" t="s">
        <v>7</v>
      </c>
      <c r="H7" s="69" t="s">
        <v>1</v>
      </c>
      <c r="I7" s="69" t="s">
        <v>9</v>
      </c>
      <c r="J7" s="69">
        <v>6</v>
      </c>
      <c r="K7" s="69" t="s">
        <v>2</v>
      </c>
      <c r="L7" s="69" t="s">
        <v>55</v>
      </c>
    </row>
    <row r="8" spans="2:13" ht="14" x14ac:dyDescent="0.3">
      <c r="B8" s="9">
        <v>1</v>
      </c>
      <c r="C8" s="10">
        <v>12</v>
      </c>
      <c r="D8" s="100" t="s">
        <v>154</v>
      </c>
      <c r="E8" s="101" t="s">
        <v>155</v>
      </c>
      <c r="F8" s="101" t="s">
        <v>49</v>
      </c>
      <c r="G8" s="102" t="s">
        <v>28</v>
      </c>
      <c r="H8" s="103">
        <v>373</v>
      </c>
      <c r="I8" s="101">
        <v>59</v>
      </c>
      <c r="J8" s="101">
        <v>29</v>
      </c>
      <c r="K8" s="104">
        <v>0.98160000000000003</v>
      </c>
      <c r="L8" s="105">
        <v>380</v>
      </c>
      <c r="M8" s="99" t="s">
        <v>175</v>
      </c>
    </row>
    <row r="9" spans="2:13" ht="14" x14ac:dyDescent="0.3">
      <c r="B9" s="9">
        <v>1</v>
      </c>
      <c r="C9" s="10">
        <v>3</v>
      </c>
      <c r="D9" s="53" t="s">
        <v>163</v>
      </c>
      <c r="E9" s="54" t="s">
        <v>164</v>
      </c>
      <c r="F9" s="43" t="s">
        <v>51</v>
      </c>
      <c r="G9" s="48" t="s">
        <v>26</v>
      </c>
      <c r="H9" s="51">
        <v>390</v>
      </c>
      <c r="I9" s="43">
        <v>62</v>
      </c>
      <c r="J9" s="43">
        <v>43</v>
      </c>
      <c r="K9" s="55">
        <v>0.97744360902255634</v>
      </c>
      <c r="L9" s="57">
        <v>399</v>
      </c>
    </row>
    <row r="10" spans="2:13" ht="14" x14ac:dyDescent="0.3">
      <c r="B10" s="9">
        <v>2</v>
      </c>
      <c r="C10" s="10">
        <v>42</v>
      </c>
      <c r="D10" s="56" t="s">
        <v>165</v>
      </c>
      <c r="E10" s="43" t="s">
        <v>164</v>
      </c>
      <c r="F10" s="43" t="s">
        <v>51</v>
      </c>
      <c r="G10" s="48" t="s">
        <v>41</v>
      </c>
      <c r="H10" s="51">
        <v>381</v>
      </c>
      <c r="I10" s="43">
        <v>62</v>
      </c>
      <c r="J10" s="43">
        <v>31</v>
      </c>
      <c r="K10" s="55">
        <v>0.95488721804511278</v>
      </c>
      <c r="L10" s="97"/>
    </row>
    <row r="11" spans="2:13" ht="14" x14ac:dyDescent="0.3">
      <c r="B11" s="9">
        <v>2</v>
      </c>
      <c r="C11" s="10">
        <v>9</v>
      </c>
      <c r="D11" s="42" t="s">
        <v>156</v>
      </c>
      <c r="E11" s="43" t="s">
        <v>155</v>
      </c>
      <c r="F11" s="43" t="s">
        <v>48</v>
      </c>
      <c r="G11" s="48" t="s">
        <v>27</v>
      </c>
      <c r="H11" s="51">
        <v>355</v>
      </c>
      <c r="I11" s="43">
        <v>52</v>
      </c>
      <c r="J11" s="43">
        <v>20</v>
      </c>
      <c r="K11" s="55">
        <v>0.93420000000000003</v>
      </c>
      <c r="L11" s="97"/>
    </row>
    <row r="12" spans="2:13" ht="14" x14ac:dyDescent="0.3">
      <c r="B12" s="9">
        <v>3</v>
      </c>
      <c r="C12" s="10">
        <v>61</v>
      </c>
      <c r="D12" s="42" t="s">
        <v>157</v>
      </c>
      <c r="E12" s="43" t="s">
        <v>155</v>
      </c>
      <c r="F12" s="43" t="s">
        <v>47</v>
      </c>
      <c r="G12" s="48" t="s">
        <v>14</v>
      </c>
      <c r="H12" s="51">
        <v>351</v>
      </c>
      <c r="I12" s="43">
        <v>50</v>
      </c>
      <c r="J12" s="43">
        <v>20</v>
      </c>
      <c r="K12" s="55">
        <v>0.92369999999999997</v>
      </c>
    </row>
    <row r="13" spans="2:13" ht="14" x14ac:dyDescent="0.3">
      <c r="B13" s="9">
        <v>3</v>
      </c>
      <c r="C13" s="10">
        <v>29</v>
      </c>
      <c r="D13" s="42" t="s">
        <v>166</v>
      </c>
      <c r="E13" s="43" t="s">
        <v>164</v>
      </c>
      <c r="F13" s="43" t="s">
        <v>48</v>
      </c>
      <c r="G13" s="48" t="s">
        <v>38</v>
      </c>
      <c r="H13" s="51">
        <v>364</v>
      </c>
      <c r="I13" s="43">
        <v>50</v>
      </c>
      <c r="J13" s="43">
        <v>32</v>
      </c>
      <c r="K13" s="55">
        <v>0.91228070175438591</v>
      </c>
    </row>
    <row r="14" spans="2:13" ht="14" x14ac:dyDescent="0.3">
      <c r="B14" s="9">
        <v>5</v>
      </c>
      <c r="C14" s="10">
        <v>11</v>
      </c>
      <c r="D14" s="42" t="s">
        <v>158</v>
      </c>
      <c r="E14" s="43" t="s">
        <v>155</v>
      </c>
      <c r="F14" s="43" t="s">
        <v>49</v>
      </c>
      <c r="G14" s="48" t="s">
        <v>28</v>
      </c>
      <c r="H14" s="43">
        <v>345</v>
      </c>
      <c r="I14" s="51">
        <v>43</v>
      </c>
      <c r="J14" s="43">
        <v>22</v>
      </c>
      <c r="K14" s="55">
        <v>0.90790000000000004</v>
      </c>
      <c r="L14" s="97"/>
    </row>
    <row r="15" spans="2:13" ht="14" x14ac:dyDescent="0.3">
      <c r="B15" s="9">
        <v>4</v>
      </c>
      <c r="C15" s="10">
        <v>10</v>
      </c>
      <c r="D15" s="42" t="s">
        <v>167</v>
      </c>
      <c r="E15" s="43" t="s">
        <v>164</v>
      </c>
      <c r="F15" s="43" t="s">
        <v>49</v>
      </c>
      <c r="G15" s="48" t="s">
        <v>28</v>
      </c>
      <c r="H15" s="51">
        <v>361</v>
      </c>
      <c r="I15" s="43">
        <v>62</v>
      </c>
      <c r="J15" s="43">
        <v>15</v>
      </c>
      <c r="K15" s="55">
        <v>0.90476190476190477</v>
      </c>
    </row>
    <row r="16" spans="2:13" ht="14" x14ac:dyDescent="0.3">
      <c r="B16" s="9">
        <v>5</v>
      </c>
      <c r="C16" s="10">
        <v>26</v>
      </c>
      <c r="D16" s="42" t="s">
        <v>168</v>
      </c>
      <c r="E16" s="43" t="s">
        <v>164</v>
      </c>
      <c r="F16" s="43" t="s">
        <v>48</v>
      </c>
      <c r="G16" s="48" t="s">
        <v>35</v>
      </c>
      <c r="H16" s="51">
        <v>359</v>
      </c>
      <c r="I16" s="48">
        <v>50</v>
      </c>
      <c r="J16" s="43">
        <v>26</v>
      </c>
      <c r="K16" s="55">
        <v>0.89974937343358397</v>
      </c>
      <c r="L16" s="97"/>
    </row>
    <row r="17" spans="2:12" ht="14" x14ac:dyDescent="0.3">
      <c r="B17" s="9">
        <v>6</v>
      </c>
      <c r="C17" s="10">
        <v>30</v>
      </c>
      <c r="D17" s="42" t="s">
        <v>169</v>
      </c>
      <c r="E17" s="43" t="s">
        <v>164</v>
      </c>
      <c r="F17" s="43" t="s">
        <v>48</v>
      </c>
      <c r="G17" s="48" t="s">
        <v>38</v>
      </c>
      <c r="H17" s="51">
        <v>359</v>
      </c>
      <c r="I17" s="43">
        <v>50</v>
      </c>
      <c r="J17" s="43">
        <v>26</v>
      </c>
      <c r="K17" s="55">
        <v>0.89974937343358397</v>
      </c>
    </row>
    <row r="18" spans="2:12" ht="14" x14ac:dyDescent="0.3">
      <c r="B18" s="9">
        <v>7</v>
      </c>
      <c r="C18" s="10">
        <v>13</v>
      </c>
      <c r="D18" s="42" t="s">
        <v>170</v>
      </c>
      <c r="E18" s="43" t="s">
        <v>164</v>
      </c>
      <c r="F18" s="43" t="s">
        <v>48</v>
      </c>
      <c r="G18" s="48" t="s">
        <v>11</v>
      </c>
      <c r="H18" s="51">
        <v>354</v>
      </c>
      <c r="I18" s="48">
        <v>48</v>
      </c>
      <c r="J18" s="43">
        <v>23</v>
      </c>
      <c r="K18" s="55">
        <v>0.88721804511278191</v>
      </c>
    </row>
    <row r="19" spans="2:12" ht="14" x14ac:dyDescent="0.3">
      <c r="B19" s="9">
        <v>1</v>
      </c>
      <c r="C19" s="10">
        <v>4</v>
      </c>
      <c r="D19" s="42" t="s">
        <v>149</v>
      </c>
      <c r="E19" s="43" t="s">
        <v>150</v>
      </c>
      <c r="F19" s="43" t="s">
        <v>48</v>
      </c>
      <c r="G19" s="48" t="s">
        <v>27</v>
      </c>
      <c r="H19" s="51">
        <v>344</v>
      </c>
      <c r="I19" s="43">
        <v>47</v>
      </c>
      <c r="J19" s="43">
        <v>22</v>
      </c>
      <c r="K19" s="55">
        <v>0.88659793814432986</v>
      </c>
      <c r="L19" s="96">
        <v>388</v>
      </c>
    </row>
    <row r="20" spans="2:12" ht="14" x14ac:dyDescent="0.3">
      <c r="B20" s="9">
        <v>2</v>
      </c>
      <c r="C20" s="10">
        <v>44</v>
      </c>
      <c r="D20" s="42" t="s">
        <v>151</v>
      </c>
      <c r="E20" s="43" t="s">
        <v>150</v>
      </c>
      <c r="F20" s="43" t="s">
        <v>49</v>
      </c>
      <c r="G20" s="48" t="s">
        <v>43</v>
      </c>
      <c r="H20" s="51">
        <v>343</v>
      </c>
      <c r="I20" s="43">
        <v>42</v>
      </c>
      <c r="J20" s="43">
        <v>22</v>
      </c>
      <c r="K20" s="55">
        <v>0.884020618556701</v>
      </c>
    </row>
    <row r="21" spans="2:12" ht="14" x14ac:dyDescent="0.3">
      <c r="B21" s="9">
        <v>6</v>
      </c>
      <c r="C21" s="10">
        <v>58</v>
      </c>
      <c r="D21" s="42" t="s">
        <v>159</v>
      </c>
      <c r="E21" s="43" t="s">
        <v>155</v>
      </c>
      <c r="F21" s="43" t="s">
        <v>47</v>
      </c>
      <c r="G21" s="48" t="s">
        <v>12</v>
      </c>
      <c r="H21" s="43">
        <v>334</v>
      </c>
      <c r="I21" s="51">
        <v>42</v>
      </c>
      <c r="J21" s="43">
        <v>18</v>
      </c>
      <c r="K21" s="55">
        <v>0.87890000000000001</v>
      </c>
      <c r="L21" s="97"/>
    </row>
    <row r="22" spans="2:12" ht="14" x14ac:dyDescent="0.3">
      <c r="B22" s="9">
        <v>1</v>
      </c>
      <c r="C22" s="10">
        <v>27</v>
      </c>
      <c r="D22" s="42" t="s">
        <v>131</v>
      </c>
      <c r="E22" s="43" t="s">
        <v>132</v>
      </c>
      <c r="F22" s="43" t="s">
        <v>48</v>
      </c>
      <c r="G22" s="48" t="s">
        <v>36</v>
      </c>
      <c r="H22" s="51">
        <v>294</v>
      </c>
      <c r="I22" s="43">
        <v>25</v>
      </c>
      <c r="J22" s="43">
        <v>9</v>
      </c>
      <c r="K22" s="55">
        <v>0.87761194029850742</v>
      </c>
      <c r="L22" s="52">
        <v>335</v>
      </c>
    </row>
    <row r="23" spans="2:12" ht="14" x14ac:dyDescent="0.3">
      <c r="B23" s="9">
        <v>1</v>
      </c>
      <c r="C23" s="10">
        <v>14</v>
      </c>
      <c r="D23" s="42" t="s">
        <v>144</v>
      </c>
      <c r="E23" s="43" t="s">
        <v>145</v>
      </c>
      <c r="F23" s="43" t="s">
        <v>50</v>
      </c>
      <c r="G23" s="48" t="s">
        <v>29</v>
      </c>
      <c r="H23" s="51">
        <v>307</v>
      </c>
      <c r="I23" s="43">
        <v>32</v>
      </c>
      <c r="J23" s="43">
        <v>9</v>
      </c>
      <c r="K23" s="55">
        <v>0.87714285714285711</v>
      </c>
      <c r="L23" s="52">
        <v>350</v>
      </c>
    </row>
    <row r="24" spans="2:12" ht="14" x14ac:dyDescent="0.3">
      <c r="B24" s="9">
        <v>1</v>
      </c>
      <c r="C24" s="10">
        <v>57</v>
      </c>
      <c r="D24" s="42" t="s">
        <v>147</v>
      </c>
      <c r="E24" s="43" t="s">
        <v>148</v>
      </c>
      <c r="F24" s="43" t="s">
        <v>47</v>
      </c>
      <c r="G24" s="48" t="s">
        <v>12</v>
      </c>
      <c r="H24" s="51">
        <v>328</v>
      </c>
      <c r="I24" s="43">
        <v>45</v>
      </c>
      <c r="J24" s="43">
        <v>12</v>
      </c>
      <c r="K24" s="55">
        <v>0.87470000000000003</v>
      </c>
      <c r="L24" s="96">
        <v>388</v>
      </c>
    </row>
    <row r="25" spans="2:12" ht="14" x14ac:dyDescent="0.3">
      <c r="B25" s="9">
        <v>2</v>
      </c>
      <c r="C25" s="10">
        <v>6</v>
      </c>
      <c r="D25" s="42" t="s">
        <v>133</v>
      </c>
      <c r="E25" s="43" t="s">
        <v>132</v>
      </c>
      <c r="F25" s="43" t="s">
        <v>48</v>
      </c>
      <c r="G25" s="48" t="s">
        <v>27</v>
      </c>
      <c r="H25" s="51">
        <v>287</v>
      </c>
      <c r="I25" s="43">
        <v>29</v>
      </c>
      <c r="J25" s="43">
        <v>10</v>
      </c>
      <c r="K25" s="55">
        <v>0.85671641791044773</v>
      </c>
    </row>
    <row r="26" spans="2:12" ht="14" x14ac:dyDescent="0.3">
      <c r="B26" s="9">
        <v>8</v>
      </c>
      <c r="C26" s="10">
        <v>43</v>
      </c>
      <c r="D26" s="42" t="s">
        <v>171</v>
      </c>
      <c r="E26" s="43" t="s">
        <v>164</v>
      </c>
      <c r="F26" s="43" t="s">
        <v>45</v>
      </c>
      <c r="G26" s="48" t="s">
        <v>42</v>
      </c>
      <c r="H26" s="51">
        <v>339</v>
      </c>
      <c r="I26" s="43">
        <v>43</v>
      </c>
      <c r="J26" s="43">
        <v>19</v>
      </c>
      <c r="K26" s="55">
        <v>0.84962406015037595</v>
      </c>
    </row>
    <row r="27" spans="2:12" ht="14" x14ac:dyDescent="0.3">
      <c r="B27" s="9">
        <v>3</v>
      </c>
      <c r="C27" s="10">
        <v>59</v>
      </c>
      <c r="D27" s="42" t="s">
        <v>152</v>
      </c>
      <c r="E27" s="43" t="s">
        <v>150</v>
      </c>
      <c r="F27" s="43" t="s">
        <v>47</v>
      </c>
      <c r="G27" s="48" t="s">
        <v>14</v>
      </c>
      <c r="H27" s="51">
        <v>326</v>
      </c>
      <c r="I27" s="43">
        <v>35</v>
      </c>
      <c r="J27" s="43">
        <v>17</v>
      </c>
      <c r="K27" s="55">
        <v>0.84020618556701032</v>
      </c>
    </row>
    <row r="28" spans="2:12" ht="14" x14ac:dyDescent="0.3">
      <c r="B28" s="9">
        <v>3</v>
      </c>
      <c r="C28" s="10">
        <v>7</v>
      </c>
      <c r="D28" s="42" t="s">
        <v>134</v>
      </c>
      <c r="E28" s="43" t="s">
        <v>132</v>
      </c>
      <c r="F28" s="43" t="s">
        <v>48</v>
      </c>
      <c r="G28" s="48" t="s">
        <v>27</v>
      </c>
      <c r="H28" s="51">
        <v>278</v>
      </c>
      <c r="I28" s="43">
        <v>23</v>
      </c>
      <c r="J28" s="43">
        <v>7</v>
      </c>
      <c r="K28" s="55">
        <v>0.82985074626865674</v>
      </c>
    </row>
    <row r="29" spans="2:12" ht="14" x14ac:dyDescent="0.3">
      <c r="B29" s="9">
        <v>7</v>
      </c>
      <c r="C29" s="10">
        <v>50</v>
      </c>
      <c r="D29" s="53" t="s">
        <v>160</v>
      </c>
      <c r="E29" s="54" t="s">
        <v>155</v>
      </c>
      <c r="F29" s="54" t="s">
        <v>46</v>
      </c>
      <c r="G29" s="49">
        <v>0</v>
      </c>
      <c r="H29" s="51">
        <v>323</v>
      </c>
      <c r="I29" s="43">
        <v>32</v>
      </c>
      <c r="J29" s="43">
        <v>14</v>
      </c>
      <c r="K29" s="55">
        <v>0.80952380952380953</v>
      </c>
      <c r="L29" s="97"/>
    </row>
    <row r="30" spans="2:12" ht="14" x14ac:dyDescent="0.3">
      <c r="B30" s="9">
        <v>1</v>
      </c>
      <c r="C30" s="10">
        <v>25</v>
      </c>
      <c r="D30" s="56" t="s">
        <v>115</v>
      </c>
      <c r="E30" s="43" t="s">
        <v>116</v>
      </c>
      <c r="F30" s="43" t="s">
        <v>48</v>
      </c>
      <c r="G30" s="48" t="s">
        <v>34</v>
      </c>
      <c r="H30" s="51">
        <v>250</v>
      </c>
      <c r="I30" s="43">
        <v>18</v>
      </c>
      <c r="J30" s="43">
        <v>10</v>
      </c>
      <c r="K30" s="55">
        <v>0.80906148867313921</v>
      </c>
      <c r="L30" s="96">
        <v>309</v>
      </c>
    </row>
    <row r="31" spans="2:12" ht="14" x14ac:dyDescent="0.3">
      <c r="B31" s="9">
        <v>9</v>
      </c>
      <c r="C31" s="10">
        <v>60</v>
      </c>
      <c r="D31" s="42" t="s">
        <v>172</v>
      </c>
      <c r="E31" s="43" t="s">
        <v>164</v>
      </c>
      <c r="F31" s="43" t="s">
        <v>47</v>
      </c>
      <c r="G31" s="48" t="s">
        <v>14</v>
      </c>
      <c r="H31" s="51">
        <v>322</v>
      </c>
      <c r="I31" s="43">
        <v>34</v>
      </c>
      <c r="J31" s="43">
        <v>11</v>
      </c>
      <c r="K31" s="55">
        <v>0.80701754385964908</v>
      </c>
    </row>
    <row r="32" spans="2:12" ht="14" x14ac:dyDescent="0.3">
      <c r="B32" s="9">
        <v>4</v>
      </c>
      <c r="C32" s="10">
        <v>47</v>
      </c>
      <c r="D32" s="42" t="s">
        <v>135</v>
      </c>
      <c r="E32" s="43" t="s">
        <v>132</v>
      </c>
      <c r="F32" s="43" t="s">
        <v>49</v>
      </c>
      <c r="G32" s="48" t="s">
        <v>43</v>
      </c>
      <c r="H32" s="51">
        <v>270</v>
      </c>
      <c r="I32" s="43">
        <v>23</v>
      </c>
      <c r="J32" s="43">
        <v>10</v>
      </c>
      <c r="K32" s="55">
        <v>0.80597014925373134</v>
      </c>
    </row>
    <row r="33" spans="2:12" ht="14" x14ac:dyDescent="0.3">
      <c r="B33" s="9">
        <v>5</v>
      </c>
      <c r="C33" s="10">
        <v>31</v>
      </c>
      <c r="D33" s="42" t="s">
        <v>136</v>
      </c>
      <c r="E33" s="43" t="s">
        <v>132</v>
      </c>
      <c r="F33" s="43" t="s">
        <v>48</v>
      </c>
      <c r="G33" s="48" t="s">
        <v>38</v>
      </c>
      <c r="H33" s="51">
        <v>264</v>
      </c>
      <c r="I33" s="43">
        <v>21</v>
      </c>
      <c r="J33" s="43">
        <v>6</v>
      </c>
      <c r="K33" s="55">
        <v>0.78805970149253735</v>
      </c>
      <c r="L33" s="97"/>
    </row>
    <row r="34" spans="2:12" ht="14" x14ac:dyDescent="0.3">
      <c r="B34" s="9">
        <v>1</v>
      </c>
      <c r="C34" s="10">
        <v>5</v>
      </c>
      <c r="D34" s="42" t="s">
        <v>122</v>
      </c>
      <c r="E34" s="43" t="s">
        <v>123</v>
      </c>
      <c r="F34" s="43" t="s">
        <v>48</v>
      </c>
      <c r="G34" s="43" t="s">
        <v>27</v>
      </c>
      <c r="H34" s="51">
        <v>227</v>
      </c>
      <c r="I34" s="43">
        <v>17</v>
      </c>
      <c r="J34" s="43">
        <v>5</v>
      </c>
      <c r="K34" s="55">
        <v>0.72756410256410253</v>
      </c>
      <c r="L34" s="96">
        <v>312</v>
      </c>
    </row>
    <row r="35" spans="2:12" ht="14" x14ac:dyDescent="0.3">
      <c r="B35" s="9">
        <v>6</v>
      </c>
      <c r="C35" s="10">
        <v>48</v>
      </c>
      <c r="D35" s="42" t="s">
        <v>137</v>
      </c>
      <c r="E35" s="43" t="s">
        <v>132</v>
      </c>
      <c r="F35" s="43" t="s">
        <v>49</v>
      </c>
      <c r="G35" s="48" t="s">
        <v>43</v>
      </c>
      <c r="H35" s="51">
        <v>241</v>
      </c>
      <c r="I35" s="43">
        <v>14</v>
      </c>
      <c r="J35" s="43">
        <v>4</v>
      </c>
      <c r="K35" s="55">
        <v>0.71940298507462686</v>
      </c>
    </row>
    <row r="36" spans="2:12" ht="14" x14ac:dyDescent="0.3">
      <c r="B36" s="9">
        <v>2</v>
      </c>
      <c r="C36" s="10">
        <v>8</v>
      </c>
      <c r="D36" s="56" t="s">
        <v>117</v>
      </c>
      <c r="E36" s="43" t="s">
        <v>116</v>
      </c>
      <c r="F36" s="43" t="s">
        <v>48</v>
      </c>
      <c r="G36" s="48" t="s">
        <v>27</v>
      </c>
      <c r="H36" s="51">
        <v>213</v>
      </c>
      <c r="I36" s="43">
        <v>10</v>
      </c>
      <c r="J36" s="43">
        <v>1</v>
      </c>
      <c r="K36" s="55">
        <v>0.68932038834951459</v>
      </c>
      <c r="L36" s="97"/>
    </row>
    <row r="37" spans="2:12" ht="14" x14ac:dyDescent="0.3">
      <c r="B37" s="9">
        <v>8</v>
      </c>
      <c r="C37" s="10">
        <v>55</v>
      </c>
      <c r="D37" s="42" t="s">
        <v>161</v>
      </c>
      <c r="E37" s="43" t="s">
        <v>155</v>
      </c>
      <c r="F37" s="43" t="s">
        <v>47</v>
      </c>
      <c r="G37" s="48" t="s">
        <v>10</v>
      </c>
      <c r="H37" s="51">
        <v>271</v>
      </c>
      <c r="I37" s="48">
        <v>19</v>
      </c>
      <c r="J37" s="43">
        <v>3</v>
      </c>
      <c r="K37" s="55">
        <v>0.67919799498746869</v>
      </c>
    </row>
    <row r="38" spans="2:12" ht="14" x14ac:dyDescent="0.3">
      <c r="B38" s="9">
        <v>7</v>
      </c>
      <c r="C38" s="10">
        <v>1</v>
      </c>
      <c r="D38" s="42" t="s">
        <v>138</v>
      </c>
      <c r="E38" s="43" t="s">
        <v>132</v>
      </c>
      <c r="F38" s="43" t="s">
        <v>48</v>
      </c>
      <c r="G38" s="48" t="s">
        <v>25</v>
      </c>
      <c r="H38" s="51">
        <v>227</v>
      </c>
      <c r="I38" s="43">
        <v>12</v>
      </c>
      <c r="J38" s="43">
        <v>4</v>
      </c>
      <c r="K38" s="55">
        <v>0.67761194029850746</v>
      </c>
    </row>
    <row r="39" spans="2:12" ht="14" x14ac:dyDescent="0.3">
      <c r="B39" s="9">
        <v>1</v>
      </c>
      <c r="C39" s="23">
        <v>49</v>
      </c>
      <c r="D39" s="42" t="s">
        <v>92</v>
      </c>
      <c r="E39" s="43" t="s">
        <v>93</v>
      </c>
      <c r="F39" s="43" t="s">
        <v>49</v>
      </c>
      <c r="G39" s="48" t="s">
        <v>43</v>
      </c>
      <c r="H39" s="51">
        <v>223</v>
      </c>
      <c r="I39" s="43">
        <v>12</v>
      </c>
      <c r="J39" s="43">
        <v>4</v>
      </c>
      <c r="K39" s="55">
        <v>0.65781710914454272</v>
      </c>
      <c r="L39" s="96">
        <v>339</v>
      </c>
    </row>
    <row r="40" spans="2:12" ht="14" x14ac:dyDescent="0.3">
      <c r="B40" s="9">
        <v>1</v>
      </c>
      <c r="C40" s="10">
        <v>28</v>
      </c>
      <c r="D40" s="42" t="s">
        <v>105</v>
      </c>
      <c r="E40" s="43" t="s">
        <v>106</v>
      </c>
      <c r="F40" s="43" t="s">
        <v>44</v>
      </c>
      <c r="G40" s="48" t="s">
        <v>37</v>
      </c>
      <c r="H40" s="51">
        <v>209</v>
      </c>
      <c r="I40" s="43">
        <v>10</v>
      </c>
      <c r="J40" s="43">
        <v>4</v>
      </c>
      <c r="K40" s="55">
        <v>0.65517241379310343</v>
      </c>
      <c r="L40" s="96">
        <v>319</v>
      </c>
    </row>
    <row r="41" spans="2:12" ht="14" x14ac:dyDescent="0.3">
      <c r="B41" s="9">
        <v>1</v>
      </c>
      <c r="C41" s="10">
        <v>56</v>
      </c>
      <c r="D41" s="42" t="s">
        <v>127</v>
      </c>
      <c r="E41" s="43" t="s">
        <v>128</v>
      </c>
      <c r="F41" s="43" t="s">
        <v>47</v>
      </c>
      <c r="G41" s="48" t="s">
        <v>10</v>
      </c>
      <c r="H41" s="51">
        <v>221</v>
      </c>
      <c r="I41" s="43">
        <v>11</v>
      </c>
      <c r="J41" s="43">
        <v>7</v>
      </c>
      <c r="K41" s="55">
        <v>0.65191740412979349</v>
      </c>
      <c r="L41" s="96">
        <v>335</v>
      </c>
    </row>
    <row r="42" spans="2:12" ht="14" x14ac:dyDescent="0.3">
      <c r="B42" s="9">
        <v>2</v>
      </c>
      <c r="C42" s="10">
        <v>18</v>
      </c>
      <c r="D42" s="42" t="s">
        <v>107</v>
      </c>
      <c r="E42" s="43" t="s">
        <v>106</v>
      </c>
      <c r="F42" s="43" t="s">
        <v>45</v>
      </c>
      <c r="G42" s="48" t="s">
        <v>79</v>
      </c>
      <c r="H42" s="51">
        <v>207</v>
      </c>
      <c r="I42" s="43">
        <v>13</v>
      </c>
      <c r="J42" s="43">
        <v>2</v>
      </c>
      <c r="K42" s="55">
        <v>0.64890282131661448</v>
      </c>
      <c r="L42">
        <v>322</v>
      </c>
    </row>
    <row r="43" spans="2:12" ht="14" x14ac:dyDescent="0.3">
      <c r="B43" s="9">
        <v>2</v>
      </c>
      <c r="C43" s="10">
        <v>45</v>
      </c>
      <c r="D43" s="42" t="s">
        <v>129</v>
      </c>
      <c r="E43" s="43" t="s">
        <v>128</v>
      </c>
      <c r="F43" s="43" t="s">
        <v>49</v>
      </c>
      <c r="G43" s="48" t="s">
        <v>43</v>
      </c>
      <c r="H43" s="51">
        <v>218</v>
      </c>
      <c r="I43" s="43">
        <v>8</v>
      </c>
      <c r="J43" s="43">
        <v>2</v>
      </c>
      <c r="K43" s="55">
        <v>0.64306784660766958</v>
      </c>
    </row>
    <row r="44" spans="2:12" ht="14" x14ac:dyDescent="0.3">
      <c r="B44" s="9">
        <v>3</v>
      </c>
      <c r="C44" s="10">
        <v>22</v>
      </c>
      <c r="D44" s="56" t="s">
        <v>118</v>
      </c>
      <c r="E44" s="43" t="s">
        <v>116</v>
      </c>
      <c r="F44" s="43" t="s">
        <v>48</v>
      </c>
      <c r="G44" s="48" t="s">
        <v>33</v>
      </c>
      <c r="H44" s="51">
        <v>190</v>
      </c>
      <c r="I44" s="43">
        <v>6</v>
      </c>
      <c r="J44" s="43">
        <v>1</v>
      </c>
      <c r="K44" s="55">
        <v>0.61488673139158578</v>
      </c>
    </row>
    <row r="45" spans="2:12" ht="14" x14ac:dyDescent="0.3">
      <c r="B45" s="9">
        <v>8</v>
      </c>
      <c r="C45" s="10">
        <v>53</v>
      </c>
      <c r="D45" s="42" t="s">
        <v>139</v>
      </c>
      <c r="E45" s="43" t="s">
        <v>132</v>
      </c>
      <c r="F45" s="43" t="s">
        <v>47</v>
      </c>
      <c r="G45" s="48" t="s">
        <v>10</v>
      </c>
      <c r="H45" s="51">
        <v>205</v>
      </c>
      <c r="I45" s="43">
        <v>12</v>
      </c>
      <c r="J45" s="43">
        <v>3</v>
      </c>
      <c r="K45" s="55">
        <v>0.61194029850746268</v>
      </c>
    </row>
    <row r="46" spans="2:12" ht="14" x14ac:dyDescent="0.3">
      <c r="B46" s="9">
        <v>4</v>
      </c>
      <c r="C46" s="10">
        <v>17</v>
      </c>
      <c r="D46" s="95" t="s">
        <v>119</v>
      </c>
      <c r="E46" s="54" t="s">
        <v>116</v>
      </c>
      <c r="F46" s="54" t="s">
        <v>48</v>
      </c>
      <c r="G46" s="48" t="s">
        <v>32</v>
      </c>
      <c r="H46" s="51">
        <v>186</v>
      </c>
      <c r="I46" s="43">
        <v>9</v>
      </c>
      <c r="J46" s="43">
        <v>4</v>
      </c>
      <c r="K46" s="55">
        <v>0.60194174757281549</v>
      </c>
      <c r="L46" s="97"/>
    </row>
    <row r="47" spans="2:12" ht="14" x14ac:dyDescent="0.3">
      <c r="B47" s="9">
        <v>2</v>
      </c>
      <c r="C47" s="10">
        <v>2</v>
      </c>
      <c r="D47" s="42" t="s">
        <v>124</v>
      </c>
      <c r="E47" s="43" t="s">
        <v>123</v>
      </c>
      <c r="F47" s="43" t="s">
        <v>48</v>
      </c>
      <c r="G47" s="48" t="s">
        <v>25</v>
      </c>
      <c r="H47" s="51">
        <v>184</v>
      </c>
      <c r="I47" s="43">
        <v>8</v>
      </c>
      <c r="J47" s="43">
        <v>4</v>
      </c>
      <c r="K47" s="55">
        <v>0.58974358974358976</v>
      </c>
      <c r="L47" s="97"/>
    </row>
    <row r="48" spans="2:12" ht="14" x14ac:dyDescent="0.3">
      <c r="B48" s="9">
        <v>3</v>
      </c>
      <c r="C48" s="10">
        <v>32</v>
      </c>
      <c r="D48" s="42" t="s">
        <v>125</v>
      </c>
      <c r="E48" s="43" t="s">
        <v>123</v>
      </c>
      <c r="F48" s="43" t="s">
        <v>48</v>
      </c>
      <c r="G48" s="48" t="s">
        <v>38</v>
      </c>
      <c r="H48" s="51">
        <v>182</v>
      </c>
      <c r="I48" s="43">
        <v>8</v>
      </c>
      <c r="J48" s="43">
        <v>1</v>
      </c>
      <c r="K48" s="55">
        <v>0.58333333333333337</v>
      </c>
    </row>
    <row r="49" spans="2:12" ht="14" x14ac:dyDescent="0.3">
      <c r="B49" s="9">
        <v>9</v>
      </c>
      <c r="C49" s="10">
        <v>40</v>
      </c>
      <c r="D49" s="42" t="s">
        <v>140</v>
      </c>
      <c r="E49" s="43" t="s">
        <v>132</v>
      </c>
      <c r="F49" s="43" t="s">
        <v>48</v>
      </c>
      <c r="G49" s="48" t="s">
        <v>40</v>
      </c>
      <c r="H49" s="51">
        <v>195</v>
      </c>
      <c r="I49" s="43">
        <v>13</v>
      </c>
      <c r="J49" s="43">
        <v>4</v>
      </c>
      <c r="K49" s="55">
        <v>0.58208955223880599</v>
      </c>
      <c r="L49" s="97"/>
    </row>
    <row r="50" spans="2:12" ht="14" x14ac:dyDescent="0.3">
      <c r="B50" s="9">
        <v>5</v>
      </c>
      <c r="C50" s="10">
        <v>24</v>
      </c>
      <c r="D50" s="56" t="s">
        <v>120</v>
      </c>
      <c r="E50" s="43" t="s">
        <v>116</v>
      </c>
      <c r="F50" s="43" t="s">
        <v>48</v>
      </c>
      <c r="G50" s="48" t="s">
        <v>34</v>
      </c>
      <c r="H50" s="51">
        <v>173</v>
      </c>
      <c r="I50" s="43">
        <v>10</v>
      </c>
      <c r="J50" s="43">
        <v>2</v>
      </c>
      <c r="K50" s="55">
        <v>0.55987055016181231</v>
      </c>
      <c r="L50" s="97"/>
    </row>
    <row r="51" spans="2:12" ht="14" x14ac:dyDescent="0.3">
      <c r="B51" s="9">
        <v>6</v>
      </c>
      <c r="C51" s="10">
        <v>21</v>
      </c>
      <c r="D51" s="56" t="s">
        <v>121</v>
      </c>
      <c r="E51" s="43" t="s">
        <v>116</v>
      </c>
      <c r="F51" s="43" t="s">
        <v>48</v>
      </c>
      <c r="G51" s="48" t="s">
        <v>32</v>
      </c>
      <c r="H51" s="51">
        <v>170</v>
      </c>
      <c r="I51" s="43">
        <v>8</v>
      </c>
      <c r="J51" s="43">
        <v>2</v>
      </c>
      <c r="K51" s="55">
        <v>0.55016181229773464</v>
      </c>
    </row>
    <row r="52" spans="2:12" ht="14" x14ac:dyDescent="0.3">
      <c r="B52" s="9">
        <v>10</v>
      </c>
      <c r="C52" s="10">
        <v>36</v>
      </c>
      <c r="D52" s="42" t="s">
        <v>141</v>
      </c>
      <c r="E52" s="43" t="s">
        <v>132</v>
      </c>
      <c r="F52" s="43" t="s">
        <v>49</v>
      </c>
      <c r="G52" s="48" t="s">
        <v>39</v>
      </c>
      <c r="H52" s="51">
        <v>179</v>
      </c>
      <c r="I52" s="43">
        <v>8</v>
      </c>
      <c r="J52" s="43">
        <v>7</v>
      </c>
      <c r="K52" s="55">
        <v>0.53432835820895519</v>
      </c>
    </row>
    <row r="53" spans="2:12" ht="14" x14ac:dyDescent="0.3">
      <c r="B53" s="9">
        <v>2</v>
      </c>
      <c r="C53" s="10">
        <v>51</v>
      </c>
      <c r="D53" s="42" t="s">
        <v>146</v>
      </c>
      <c r="E53" s="43" t="s">
        <v>145</v>
      </c>
      <c r="F53" s="43" t="s">
        <v>49</v>
      </c>
      <c r="G53" s="48" t="s">
        <v>43</v>
      </c>
      <c r="H53" s="51">
        <v>184</v>
      </c>
      <c r="I53" s="43">
        <v>9</v>
      </c>
      <c r="J53" s="43">
        <v>2</v>
      </c>
      <c r="K53" s="55">
        <v>0.52571428571428569</v>
      </c>
    </row>
    <row r="54" spans="2:12" ht="14" x14ac:dyDescent="0.3">
      <c r="B54" s="9">
        <v>3</v>
      </c>
      <c r="C54" s="10">
        <v>35</v>
      </c>
      <c r="D54" s="42" t="s">
        <v>130</v>
      </c>
      <c r="E54" s="43" t="s">
        <v>128</v>
      </c>
      <c r="F54" s="43" t="s">
        <v>49</v>
      </c>
      <c r="G54" s="48" t="s">
        <v>39</v>
      </c>
      <c r="H54" s="51">
        <v>166</v>
      </c>
      <c r="I54" s="43">
        <v>6</v>
      </c>
      <c r="J54" s="43">
        <v>0</v>
      </c>
      <c r="K54" s="55">
        <v>0.4955223880597015</v>
      </c>
      <c r="L54" s="97"/>
    </row>
    <row r="55" spans="2:12" ht="14" x14ac:dyDescent="0.3">
      <c r="B55" s="9">
        <v>1</v>
      </c>
      <c r="C55" s="10">
        <v>33</v>
      </c>
      <c r="D55" s="42" t="s">
        <v>102</v>
      </c>
      <c r="E55" s="43" t="s">
        <v>103</v>
      </c>
      <c r="F55" s="43" t="s">
        <v>49</v>
      </c>
      <c r="G55" s="48" t="s">
        <v>39</v>
      </c>
      <c r="H55" s="51">
        <v>155</v>
      </c>
      <c r="I55" s="43">
        <v>4</v>
      </c>
      <c r="J55" s="43">
        <v>2</v>
      </c>
      <c r="K55" s="55">
        <v>0.48589341692789967</v>
      </c>
      <c r="L55" s="96">
        <v>319</v>
      </c>
    </row>
    <row r="56" spans="2:12" ht="14" x14ac:dyDescent="0.3">
      <c r="B56" s="9">
        <v>3</v>
      </c>
      <c r="C56" s="10">
        <v>19</v>
      </c>
      <c r="D56" s="42" t="s">
        <v>108</v>
      </c>
      <c r="E56" s="43" t="s">
        <v>106</v>
      </c>
      <c r="F56" s="43" t="s">
        <v>48</v>
      </c>
      <c r="G56" s="48" t="s">
        <v>32</v>
      </c>
      <c r="H56" s="51">
        <v>151</v>
      </c>
      <c r="I56" s="43">
        <v>7</v>
      </c>
      <c r="J56" s="43">
        <v>4</v>
      </c>
      <c r="K56" s="55">
        <v>0.47335423197492166</v>
      </c>
    </row>
    <row r="57" spans="2:12" ht="14" x14ac:dyDescent="0.3">
      <c r="B57" s="9">
        <v>2</v>
      </c>
      <c r="C57" s="10">
        <v>20</v>
      </c>
      <c r="D57" s="42" t="s">
        <v>104</v>
      </c>
      <c r="E57" s="43" t="s">
        <v>103</v>
      </c>
      <c r="F57" s="43" t="s">
        <v>48</v>
      </c>
      <c r="G57" s="48" t="s">
        <v>32</v>
      </c>
      <c r="H57" s="51">
        <v>136</v>
      </c>
      <c r="I57" s="43">
        <v>6</v>
      </c>
      <c r="J57" s="43">
        <v>1</v>
      </c>
      <c r="K57" s="55">
        <v>0.42633228840125392</v>
      </c>
      <c r="L57">
        <v>322</v>
      </c>
    </row>
    <row r="58" spans="2:12" ht="14" x14ac:dyDescent="0.3">
      <c r="B58" s="9">
        <v>1</v>
      </c>
      <c r="C58" s="10">
        <v>34</v>
      </c>
      <c r="D58" s="42" t="s">
        <v>98</v>
      </c>
      <c r="E58" s="43" t="s">
        <v>99</v>
      </c>
      <c r="F58" s="43" t="s">
        <v>49</v>
      </c>
      <c r="G58" s="48" t="s">
        <v>39</v>
      </c>
      <c r="H58" s="51">
        <v>131</v>
      </c>
      <c r="I58" s="43">
        <v>4</v>
      </c>
      <c r="J58" s="43">
        <v>0</v>
      </c>
      <c r="K58" s="55">
        <v>0.42258064516129035</v>
      </c>
      <c r="L58" s="96">
        <v>310</v>
      </c>
    </row>
    <row r="59" spans="2:12" ht="14" x14ac:dyDescent="0.3">
      <c r="B59" s="9">
        <v>1</v>
      </c>
      <c r="C59" s="23">
        <v>52</v>
      </c>
      <c r="D59" s="42" t="s">
        <v>94</v>
      </c>
      <c r="E59" s="43" t="s">
        <v>95</v>
      </c>
      <c r="F59" s="43" t="s">
        <v>49</v>
      </c>
      <c r="G59" s="48" t="s">
        <v>43</v>
      </c>
      <c r="H59" s="51">
        <v>142</v>
      </c>
      <c r="I59" s="43">
        <v>3</v>
      </c>
      <c r="J59" s="43">
        <v>2</v>
      </c>
      <c r="K59" s="55">
        <v>0.41887905604719766</v>
      </c>
      <c r="L59" s="96">
        <v>350</v>
      </c>
    </row>
    <row r="60" spans="2:12" ht="14" x14ac:dyDescent="0.3">
      <c r="B60" s="9">
        <v>1</v>
      </c>
      <c r="C60" s="10">
        <v>38</v>
      </c>
      <c r="D60" s="42" t="s">
        <v>96</v>
      </c>
      <c r="E60" s="43" t="s">
        <v>97</v>
      </c>
      <c r="F60" s="43" t="s">
        <v>49</v>
      </c>
      <c r="G60" s="48" t="s">
        <v>39</v>
      </c>
      <c r="H60" s="51">
        <v>131</v>
      </c>
      <c r="I60" s="43">
        <v>6</v>
      </c>
      <c r="J60" s="43">
        <v>1</v>
      </c>
      <c r="K60" s="55">
        <v>0.41065830721003133</v>
      </c>
      <c r="L60" s="96">
        <v>310</v>
      </c>
    </row>
    <row r="61" spans="2:12" ht="14" x14ac:dyDescent="0.3">
      <c r="B61" s="9">
        <v>1</v>
      </c>
      <c r="C61" s="23">
        <v>54</v>
      </c>
      <c r="D61" s="56" t="s">
        <v>113</v>
      </c>
      <c r="E61" s="43" t="s">
        <v>114</v>
      </c>
      <c r="F61" s="43" t="s">
        <v>47</v>
      </c>
      <c r="G61" s="48" t="s">
        <v>10</v>
      </c>
      <c r="H61" s="51">
        <v>126</v>
      </c>
      <c r="I61" s="43">
        <v>4</v>
      </c>
      <c r="J61" s="43">
        <v>0</v>
      </c>
      <c r="K61" s="55">
        <v>0.40776699029126212</v>
      </c>
      <c r="L61" s="96">
        <v>309</v>
      </c>
    </row>
    <row r="62" spans="2:12" ht="14" x14ac:dyDescent="0.3">
      <c r="B62" s="9">
        <v>4</v>
      </c>
      <c r="C62" s="10">
        <v>46</v>
      </c>
      <c r="D62" s="42" t="s">
        <v>153</v>
      </c>
      <c r="E62" s="43" t="s">
        <v>150</v>
      </c>
      <c r="F62" s="43" t="s">
        <v>49</v>
      </c>
      <c r="G62" s="48" t="s">
        <v>43</v>
      </c>
      <c r="H62" s="51">
        <v>143</v>
      </c>
      <c r="I62" s="43">
        <v>5</v>
      </c>
      <c r="J62" s="43">
        <v>1</v>
      </c>
      <c r="K62" s="55">
        <v>0.36855670103092786</v>
      </c>
    </row>
    <row r="63" spans="2:12" ht="14" x14ac:dyDescent="0.3">
      <c r="B63" s="9">
        <v>4</v>
      </c>
      <c r="C63" s="10">
        <v>15</v>
      </c>
      <c r="D63" s="42" t="s">
        <v>109</v>
      </c>
      <c r="E63" s="43" t="s">
        <v>106</v>
      </c>
      <c r="F63" s="43" t="s">
        <v>49</v>
      </c>
      <c r="G63" s="48" t="s">
        <v>30</v>
      </c>
      <c r="H63" s="51">
        <v>114</v>
      </c>
      <c r="I63" s="43">
        <v>5</v>
      </c>
      <c r="J63" s="43">
        <v>2</v>
      </c>
      <c r="K63" s="55">
        <v>0.35736677115987459</v>
      </c>
    </row>
    <row r="64" spans="2:12" ht="14" x14ac:dyDescent="0.3">
      <c r="B64" s="9">
        <v>4</v>
      </c>
      <c r="C64" s="10">
        <v>62</v>
      </c>
      <c r="D64" s="42" t="s">
        <v>126</v>
      </c>
      <c r="E64" s="43" t="s">
        <v>123</v>
      </c>
      <c r="F64" s="43" t="s">
        <v>48</v>
      </c>
      <c r="G64" s="48" t="s">
        <v>52</v>
      </c>
      <c r="H64" s="51">
        <v>109</v>
      </c>
      <c r="I64" s="43">
        <v>3</v>
      </c>
      <c r="J64" s="43">
        <v>2</v>
      </c>
      <c r="K64" s="55">
        <v>0.34935897435897434</v>
      </c>
    </row>
    <row r="65" spans="2:13" ht="14" x14ac:dyDescent="0.3">
      <c r="B65" s="9">
        <v>2</v>
      </c>
      <c r="C65" s="10">
        <v>37</v>
      </c>
      <c r="D65" s="42" t="s">
        <v>100</v>
      </c>
      <c r="E65" s="43" t="s">
        <v>99</v>
      </c>
      <c r="F65" s="43" t="s">
        <v>49</v>
      </c>
      <c r="G65" s="48" t="s">
        <v>39</v>
      </c>
      <c r="H65" s="51">
        <v>96</v>
      </c>
      <c r="I65" s="43">
        <v>1</v>
      </c>
      <c r="J65" s="43">
        <v>0</v>
      </c>
      <c r="K65" s="55">
        <v>0.30967741935483872</v>
      </c>
    </row>
    <row r="66" spans="2:13" ht="14" x14ac:dyDescent="0.3">
      <c r="B66" s="9">
        <v>1</v>
      </c>
      <c r="C66" s="23">
        <v>23</v>
      </c>
      <c r="D66" s="56" t="s">
        <v>111</v>
      </c>
      <c r="E66" s="43" t="s">
        <v>112</v>
      </c>
      <c r="F66" s="43" t="s">
        <v>48</v>
      </c>
      <c r="G66" s="48" t="s">
        <v>34</v>
      </c>
      <c r="H66" s="51">
        <v>95</v>
      </c>
      <c r="I66" s="43">
        <v>6</v>
      </c>
      <c r="J66" s="43">
        <v>2</v>
      </c>
      <c r="K66" s="55">
        <v>0.30744336569579289</v>
      </c>
      <c r="L66" s="96">
        <v>303</v>
      </c>
    </row>
    <row r="67" spans="2:13" ht="14" x14ac:dyDescent="0.3">
      <c r="B67" s="9">
        <v>1</v>
      </c>
      <c r="C67" s="10">
        <v>16</v>
      </c>
      <c r="D67" s="42" t="s">
        <v>142</v>
      </c>
      <c r="E67" s="43" t="s">
        <v>143</v>
      </c>
      <c r="F67" s="43" t="s">
        <v>48</v>
      </c>
      <c r="G67" s="48" t="s">
        <v>31</v>
      </c>
      <c r="H67" s="51">
        <v>92</v>
      </c>
      <c r="I67" s="43">
        <v>0</v>
      </c>
      <c r="J67" s="43">
        <v>0</v>
      </c>
      <c r="K67" s="55">
        <v>0.27138643067846607</v>
      </c>
      <c r="L67" s="96">
        <v>350</v>
      </c>
    </row>
    <row r="68" spans="2:13" ht="14" x14ac:dyDescent="0.3">
      <c r="B68" s="106">
        <v>5</v>
      </c>
      <c r="C68" s="107">
        <v>39</v>
      </c>
      <c r="D68" s="100" t="s">
        <v>110</v>
      </c>
      <c r="E68" s="101" t="s">
        <v>106</v>
      </c>
      <c r="F68" s="101" t="s">
        <v>49</v>
      </c>
      <c r="G68" s="102" t="s">
        <v>39</v>
      </c>
      <c r="H68" s="103">
        <v>80</v>
      </c>
      <c r="I68" s="101">
        <v>2</v>
      </c>
      <c r="J68" s="101">
        <v>0</v>
      </c>
      <c r="K68" s="104">
        <v>0.2507836990595611</v>
      </c>
      <c r="L68" s="108" t="s">
        <v>176</v>
      </c>
      <c r="M68" s="99"/>
    </row>
    <row r="69" spans="2:13" ht="14" x14ac:dyDescent="0.3">
      <c r="B69" s="9">
        <v>3</v>
      </c>
      <c r="C69" s="10">
        <v>41</v>
      </c>
      <c r="D69" s="42" t="s">
        <v>101</v>
      </c>
      <c r="E69" s="43" t="s">
        <v>99</v>
      </c>
      <c r="F69" s="43" t="s">
        <v>49</v>
      </c>
      <c r="G69" s="48" t="s">
        <v>39</v>
      </c>
      <c r="H69" s="51"/>
      <c r="I69" s="43"/>
      <c r="J69" s="43"/>
      <c r="K69" s="55">
        <v>0</v>
      </c>
    </row>
    <row r="70" spans="2:13" ht="14" x14ac:dyDescent="0.3">
      <c r="B70" s="9">
        <v>9</v>
      </c>
      <c r="C70" s="10">
        <v>63</v>
      </c>
      <c r="D70" s="42" t="s">
        <v>162</v>
      </c>
      <c r="E70" s="43" t="s">
        <v>155</v>
      </c>
      <c r="F70" s="43" t="s">
        <v>48</v>
      </c>
      <c r="G70" s="48" t="s">
        <v>53</v>
      </c>
      <c r="H70" s="51"/>
      <c r="I70" s="43"/>
      <c r="J70" s="43"/>
      <c r="K70" s="55">
        <v>0</v>
      </c>
    </row>
    <row r="71" spans="2:13" ht="14" x14ac:dyDescent="0.3">
      <c r="B71" s="9">
        <v>10</v>
      </c>
      <c r="C71" s="10">
        <v>64</v>
      </c>
      <c r="D71" s="42" t="s">
        <v>173</v>
      </c>
      <c r="E71" s="43" t="s">
        <v>164</v>
      </c>
      <c r="F71" s="43" t="s">
        <v>48</v>
      </c>
      <c r="G71" s="48" t="s">
        <v>54</v>
      </c>
      <c r="H71" s="51"/>
      <c r="I71" s="48"/>
      <c r="J71" s="43"/>
      <c r="K71" s="55">
        <v>0</v>
      </c>
    </row>
  </sheetData>
  <autoFilter ref="B7:M71" xr:uid="{00000000-0009-0000-0000-000003000000}"/>
  <mergeCells count="1">
    <mergeCell ref="E2:G2"/>
  </mergeCells>
  <pageMargins left="0.28000000000000003" right="0.2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2"/>
  <sheetViews>
    <sheetView workbookViewId="0">
      <selection activeCell="J24" sqref="J24"/>
    </sheetView>
  </sheetViews>
  <sheetFormatPr baseColWidth="10" defaultRowHeight="13" x14ac:dyDescent="0.3"/>
  <cols>
    <col min="1" max="1" width="6.81640625" customWidth="1"/>
    <col min="2" max="2" width="4.453125" customWidth="1"/>
    <col min="3" max="3" width="20.1796875" style="5" customWidth="1"/>
    <col min="4" max="4" width="4.453125" customWidth="1"/>
    <col min="5" max="5" width="36.7265625" customWidth="1"/>
    <col min="6" max="6" width="8.7265625" customWidth="1"/>
    <col min="8" max="8" width="5.81640625" customWidth="1"/>
    <col min="9" max="9" width="4.1796875" customWidth="1"/>
    <col min="10" max="10" width="7.1796875" customWidth="1"/>
    <col min="11" max="11" width="5.453125" customWidth="1"/>
  </cols>
  <sheetData>
    <row r="1" spans="2:9" ht="38.25" customHeight="1" x14ac:dyDescent="0.35">
      <c r="B1" s="4"/>
      <c r="C1" s="12" t="str">
        <f>[1]Insc!B1</f>
        <v>2ª. Tirada liga Campo y Trofeos Pirineos y San Jorge</v>
      </c>
      <c r="D1" s="3"/>
      <c r="E1" s="3"/>
      <c r="F1" s="3"/>
      <c r="G1" s="3"/>
      <c r="H1" s="3"/>
      <c r="I1" s="13"/>
    </row>
    <row r="2" spans="2:9" ht="22" customHeight="1" x14ac:dyDescent="0.4">
      <c r="B2" s="4"/>
      <c r="E2" s="93" t="str">
        <f>[1]Insc!G1</f>
        <v>Sabayes</v>
      </c>
      <c r="F2" s="3"/>
      <c r="G2" s="3"/>
      <c r="H2" s="3"/>
      <c r="I2" s="13"/>
    </row>
    <row r="3" spans="2:9" ht="22" customHeight="1" x14ac:dyDescent="0.4">
      <c r="B3" s="7"/>
      <c r="C3" s="238">
        <f>[1]Insc!I1</f>
        <v>41378</v>
      </c>
      <c r="D3" s="239"/>
      <c r="E3" s="239"/>
      <c r="F3" s="3"/>
      <c r="G3" s="3"/>
      <c r="H3" s="3"/>
      <c r="I3" s="14"/>
    </row>
    <row r="4" spans="2:9" ht="22" customHeight="1" x14ac:dyDescent="0.35">
      <c r="B4" s="7"/>
      <c r="C4" s="12"/>
      <c r="D4" s="3"/>
      <c r="E4" s="3"/>
      <c r="F4" s="3"/>
      <c r="G4" s="3"/>
      <c r="H4" s="3"/>
      <c r="I4" s="14"/>
    </row>
    <row r="5" spans="2:9" ht="23.25" customHeight="1" x14ac:dyDescent="0.35">
      <c r="B5" s="7"/>
      <c r="C5" s="4"/>
      <c r="D5" s="3"/>
      <c r="E5" s="94" t="s">
        <v>78</v>
      </c>
      <c r="F5" s="3"/>
      <c r="G5" s="3"/>
      <c r="H5" s="3"/>
      <c r="I5" s="13"/>
    </row>
    <row r="6" spans="2:9" ht="15.5" x14ac:dyDescent="0.35">
      <c r="B6" s="4"/>
    </row>
    <row r="7" spans="2:9" ht="18" x14ac:dyDescent="0.4">
      <c r="B7" s="8"/>
    </row>
    <row r="8" spans="2:9" ht="16" customHeight="1" x14ac:dyDescent="0.4">
      <c r="B8" s="8"/>
    </row>
    <row r="9" spans="2:9" ht="16" customHeight="1" x14ac:dyDescent="0.25">
      <c r="B9" s="232">
        <v>1</v>
      </c>
      <c r="C9" s="233" t="e">
        <f ca="1">OFFSET(#REF!,$D9,0,1,1)</f>
        <v>#REF!</v>
      </c>
      <c r="D9" s="2">
        <v>12</v>
      </c>
      <c r="E9" s="2" t="e">
        <f ca="1">OFFSET(#REF!,$D9,0,1,1)</f>
        <v>#REF!</v>
      </c>
      <c r="F9" s="1" t="e">
        <f ca="1">OFFSET(#REF!,$D9,0,1,1)</f>
        <v>#REF!</v>
      </c>
      <c r="G9" s="15">
        <v>0.98160000000000003</v>
      </c>
    </row>
    <row r="10" spans="2:9" ht="16" customHeight="1" x14ac:dyDescent="0.25">
      <c r="B10" s="232"/>
      <c r="C10" s="234" t="e">
        <f ca="1">OFFSET([2]Dorsal!B$5,$D10,0,1,1)</f>
        <v>#VALUE!</v>
      </c>
      <c r="D10" s="2">
        <v>11</v>
      </c>
      <c r="E10" s="2" t="e">
        <f ca="1">OFFSET(#REF!,$D10,0,1,1)</f>
        <v>#REF!</v>
      </c>
      <c r="F10" s="1" t="e">
        <f ca="1">OFFSET(#REF!,$D10,0,1,1)</f>
        <v>#REF!</v>
      </c>
      <c r="G10" s="15">
        <v>0.90790000000000004</v>
      </c>
    </row>
    <row r="11" spans="2:9" ht="16" customHeight="1" x14ac:dyDescent="0.25">
      <c r="B11" s="232"/>
      <c r="C11" s="235" t="e">
        <f ca="1">OFFSET([2]Dorsal!B$5,$D11,0,1,1)</f>
        <v>#VALUE!</v>
      </c>
      <c r="D11" s="2">
        <v>10</v>
      </c>
      <c r="E11" s="2" t="e">
        <f ca="1">OFFSET(#REF!,$D11,0,1,1)</f>
        <v>#REF!</v>
      </c>
      <c r="F11" s="1" t="e">
        <f ca="1">OFFSET(#REF!,$D11,0,1,1)</f>
        <v>#REF!</v>
      </c>
      <c r="G11" s="15">
        <v>0.90480000000000005</v>
      </c>
    </row>
    <row r="12" spans="2:9" ht="16" customHeight="1" x14ac:dyDescent="0.3">
      <c r="G12" s="16">
        <f>SUM(G9:G11)</f>
        <v>2.7942999999999998</v>
      </c>
    </row>
    <row r="13" spans="2:9" ht="16" customHeight="1" x14ac:dyDescent="0.3">
      <c r="G13" s="22"/>
    </row>
    <row r="14" spans="2:9" ht="16" customHeight="1" x14ac:dyDescent="0.25">
      <c r="B14" s="232">
        <v>2</v>
      </c>
      <c r="C14" s="233" t="e">
        <f ca="1">OFFSET(#REF!,$D14,0,1,1)</f>
        <v>#REF!</v>
      </c>
      <c r="D14" s="2">
        <v>9</v>
      </c>
      <c r="E14" s="2" t="e">
        <f ca="1">OFFSET(#REF!,$D14,0,1,1)</f>
        <v>#REF!</v>
      </c>
      <c r="F14" s="1" t="e">
        <f ca="1">OFFSET(#REF!,$D14,0,1,1)</f>
        <v>#REF!</v>
      </c>
      <c r="G14" s="15">
        <v>0.93420000000000003</v>
      </c>
    </row>
    <row r="15" spans="2:9" ht="16" customHeight="1" x14ac:dyDescent="0.25">
      <c r="B15" s="232"/>
      <c r="C15" s="234" t="e">
        <f ca="1">OFFSET([2]Dorsal!B$5,$D15,0,1,1)</f>
        <v>#VALUE!</v>
      </c>
      <c r="D15" s="2">
        <v>29</v>
      </c>
      <c r="E15" s="2" t="e">
        <f ca="1">OFFSET(#REF!,$D15,0,1,1)</f>
        <v>#REF!</v>
      </c>
      <c r="F15" s="1" t="e">
        <f ca="1">OFFSET(#REF!,$D15,0,1,1)</f>
        <v>#REF!</v>
      </c>
      <c r="G15" s="15">
        <v>0.9123</v>
      </c>
    </row>
    <row r="16" spans="2:9" ht="16" customHeight="1" x14ac:dyDescent="0.25">
      <c r="B16" s="232"/>
      <c r="C16" s="235" t="e">
        <f ca="1">OFFSET([2]Dorsal!B$5,$D16,0,1,1)</f>
        <v>#VALUE!</v>
      </c>
      <c r="D16" s="2">
        <v>5</v>
      </c>
      <c r="E16" s="2" t="e">
        <f ca="1">OFFSET(#REF!,$D16,0,1,1)</f>
        <v>#REF!</v>
      </c>
      <c r="F16" s="1" t="e">
        <f ca="1">OFFSET(#REF!,$D16,0,1,1)</f>
        <v>#REF!</v>
      </c>
      <c r="G16" s="15">
        <v>0.89970000000000006</v>
      </c>
    </row>
    <row r="17" spans="2:13" ht="16" customHeight="1" x14ac:dyDescent="0.3">
      <c r="G17" s="16">
        <f>SUM(G14:G16)</f>
        <v>2.7462</v>
      </c>
    </row>
    <row r="18" spans="2:13" ht="16" customHeight="1" x14ac:dyDescent="0.3">
      <c r="M18" s="109"/>
    </row>
    <row r="19" spans="2:13" ht="16" customHeight="1" x14ac:dyDescent="0.25">
      <c r="B19" s="232">
        <v>3</v>
      </c>
      <c r="C19" s="233" t="e">
        <f ca="1">OFFSET(#REF!,$D19,0,1,1)</f>
        <v>#REF!</v>
      </c>
      <c r="D19" s="2">
        <v>61</v>
      </c>
      <c r="E19" s="2" t="e">
        <f ca="1">OFFSET(#REF!,$D19,0,1,1)</f>
        <v>#REF!</v>
      </c>
      <c r="F19" s="1" t="e">
        <f ca="1">OFFSET(#REF!,$D19,0,1,1)</f>
        <v>#REF!</v>
      </c>
      <c r="G19" s="15">
        <v>0.92369999999999997</v>
      </c>
      <c r="M19" s="109"/>
    </row>
    <row r="20" spans="2:13" ht="16" customHeight="1" x14ac:dyDescent="0.25">
      <c r="B20" s="232"/>
      <c r="C20" s="234" t="e">
        <f ca="1">OFFSET([2]Dorsal!B$5,$D20,0,1,1)</f>
        <v>#VALUE!</v>
      </c>
      <c r="D20" s="2">
        <v>59</v>
      </c>
      <c r="E20" s="2" t="e">
        <f ca="1">OFFSET(#REF!,$D20,0,1,1)</f>
        <v>#REF!</v>
      </c>
      <c r="F20" s="1" t="e">
        <f ca="1">OFFSET(#REF!,$D20,0,1,1)</f>
        <v>#REF!</v>
      </c>
      <c r="G20" s="15">
        <v>0.84019999999999995</v>
      </c>
      <c r="M20" s="109"/>
    </row>
    <row r="21" spans="2:13" ht="16" customHeight="1" x14ac:dyDescent="0.25">
      <c r="B21" s="232"/>
      <c r="C21" s="235" t="e">
        <f ca="1">OFFSET([2]Dorsal!B$5,$D21,0,1,1)</f>
        <v>#VALUE!</v>
      </c>
      <c r="D21" s="2">
        <v>60</v>
      </c>
      <c r="E21" s="2" t="e">
        <f ca="1">OFFSET(#REF!,$D21,0,1,1)</f>
        <v>#REF!</v>
      </c>
      <c r="F21" s="1" t="e">
        <f ca="1">OFFSET(#REF!,$D21,0,1,1)</f>
        <v>#REF!</v>
      </c>
      <c r="G21" s="15">
        <v>0.80700000000000005</v>
      </c>
    </row>
    <row r="22" spans="2:13" ht="16" customHeight="1" x14ac:dyDescent="0.3">
      <c r="G22" s="16">
        <f>SUM(G19:G21)</f>
        <v>2.5709</v>
      </c>
    </row>
    <row r="23" spans="2:13" ht="16" customHeight="1" x14ac:dyDescent="0.3">
      <c r="G23" s="17"/>
    </row>
    <row r="24" spans="2:13" ht="16" customHeight="1" x14ac:dyDescent="0.25">
      <c r="B24" s="232">
        <v>4</v>
      </c>
      <c r="C24" s="233" t="e">
        <f ca="1">OFFSET(#REF!,$D24,0,1,1)</f>
        <v>#REF!</v>
      </c>
      <c r="D24" s="2">
        <v>3</v>
      </c>
      <c r="E24" s="2" t="e">
        <f ca="1">OFFSET(#REF!,$D24,0,1,1)</f>
        <v>#REF!</v>
      </c>
      <c r="F24" s="1" t="e">
        <f ca="1">OFFSET(#REF!,$D24,0,1,1)</f>
        <v>#REF!</v>
      </c>
      <c r="G24" s="15">
        <v>0.97740000000000005</v>
      </c>
    </row>
    <row r="25" spans="2:13" ht="16" customHeight="1" x14ac:dyDescent="0.25">
      <c r="B25" s="232"/>
      <c r="C25" s="234" t="e">
        <f ca="1">OFFSET([2]Dorsal!B$5,$D25,0,1,1)</f>
        <v>#VALUE!</v>
      </c>
      <c r="D25" s="2">
        <v>42</v>
      </c>
      <c r="E25" s="2" t="e">
        <f ca="1">OFFSET(#REF!,$D25,0,1,1)</f>
        <v>#REF!</v>
      </c>
      <c r="F25" s="1" t="e">
        <f ca="1">OFFSET(#REF!,$D25,0,1,1)</f>
        <v>#REF!</v>
      </c>
      <c r="G25" s="15">
        <v>0.95489999999999997</v>
      </c>
    </row>
    <row r="26" spans="2:13" ht="16" customHeight="1" x14ac:dyDescent="0.25">
      <c r="B26" s="232"/>
      <c r="C26" s="235" t="e">
        <f ca="1">OFFSET([2]Dorsal!B$5,$D26,0,1,1)</f>
        <v>#VALUE!</v>
      </c>
      <c r="D26" s="2"/>
      <c r="E26" s="2" t="e">
        <f ca="1">OFFSET(#REF!,$D26,0,1,1)</f>
        <v>#REF!</v>
      </c>
      <c r="F26" s="1" t="e">
        <f ca="1">OFFSET(#REF!,$D26,0,1,1)</f>
        <v>#REF!</v>
      </c>
      <c r="G26" s="15">
        <v>0</v>
      </c>
    </row>
    <row r="27" spans="2:13" ht="16" customHeight="1" x14ac:dyDescent="0.3">
      <c r="G27" s="16">
        <f>SUM(G24:G26)</f>
        <v>1.9323000000000001</v>
      </c>
    </row>
    <row r="28" spans="2:13" ht="16" customHeight="1" x14ac:dyDescent="0.3">
      <c r="G28" s="110"/>
    </row>
    <row r="29" spans="2:13" ht="16" customHeight="1" x14ac:dyDescent="0.25">
      <c r="B29" s="236"/>
      <c r="C29" s="237"/>
      <c r="F29" s="3"/>
      <c r="G29" s="109"/>
    </row>
    <row r="30" spans="2:13" ht="16" customHeight="1" x14ac:dyDescent="0.25">
      <c r="B30" s="236"/>
      <c r="C30" s="237"/>
      <c r="F30" s="3"/>
      <c r="G30" s="109"/>
    </row>
    <row r="31" spans="2:13" ht="16" customHeight="1" x14ac:dyDescent="0.25">
      <c r="B31" s="236"/>
      <c r="C31" s="237"/>
      <c r="F31" s="3"/>
      <c r="G31" s="109"/>
    </row>
    <row r="32" spans="2:13" ht="16" customHeight="1" x14ac:dyDescent="0.3">
      <c r="G32" s="22"/>
    </row>
  </sheetData>
  <mergeCells count="11">
    <mergeCell ref="C3:E3"/>
    <mergeCell ref="B9:B11"/>
    <mergeCell ref="C9:C11"/>
    <mergeCell ref="B14:B16"/>
    <mergeCell ref="C14:C16"/>
    <mergeCell ref="B19:B21"/>
    <mergeCell ref="C19:C21"/>
    <mergeCell ref="B24:B26"/>
    <mergeCell ref="C24:C26"/>
    <mergeCell ref="B29:B31"/>
    <mergeCell ref="C29:C31"/>
  </mergeCells>
  <pageMargins left="0.37" right="0.24" top="0.44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45"/>
  <sheetViews>
    <sheetView zoomScale="130" zoomScaleNormal="130" workbookViewId="0">
      <selection activeCell="G3" sqref="G3"/>
    </sheetView>
  </sheetViews>
  <sheetFormatPr baseColWidth="10" defaultColWidth="11.453125" defaultRowHeight="13" x14ac:dyDescent="0.3"/>
  <cols>
    <col min="1" max="1" width="1.1796875" style="26" customWidth="1"/>
    <col min="2" max="2" width="4.54296875" style="26" customWidth="1"/>
    <col min="3" max="3" width="16" style="27" customWidth="1"/>
    <col min="4" max="4" width="29.1796875" style="27" customWidth="1"/>
    <col min="5" max="5" width="6.54296875" style="27" customWidth="1"/>
    <col min="6" max="6" width="8.1796875" style="26" customWidth="1"/>
    <col min="7" max="7" width="8" style="26" customWidth="1"/>
    <col min="8" max="8" width="9.7265625" style="26" customWidth="1"/>
    <col min="9" max="9" width="13.26953125" style="26" customWidth="1"/>
    <col min="10" max="10" width="2.54296875" style="26" customWidth="1"/>
    <col min="11" max="11" width="5.453125" style="26" customWidth="1"/>
    <col min="12" max="16384" width="11.453125" style="26"/>
  </cols>
  <sheetData>
    <row r="1" spans="2:9" ht="41.5" customHeight="1" x14ac:dyDescent="0.35">
      <c r="B1" s="59"/>
      <c r="C1" s="60"/>
      <c r="D1" s="60"/>
      <c r="E1" s="60"/>
      <c r="F1" s="61"/>
      <c r="G1" s="61"/>
      <c r="H1" s="61"/>
      <c r="I1" s="61"/>
    </row>
    <row r="2" spans="2:9" ht="22" customHeight="1" x14ac:dyDescent="0.35">
      <c r="B2" s="59"/>
      <c r="H2" s="61"/>
      <c r="I2" s="61"/>
    </row>
    <row r="3" spans="2:9" ht="25.9" customHeight="1" x14ac:dyDescent="0.3">
      <c r="B3" s="64"/>
      <c r="H3" s="61"/>
      <c r="I3" s="61"/>
    </row>
    <row r="4" spans="2:9" ht="22" customHeight="1" x14ac:dyDescent="0.4">
      <c r="B4" s="64"/>
      <c r="C4" s="70"/>
      <c r="D4" s="71" t="s">
        <v>57</v>
      </c>
      <c r="E4" s="71"/>
      <c r="H4" s="61"/>
      <c r="I4" s="61"/>
    </row>
    <row r="5" spans="2:9" ht="18" x14ac:dyDescent="0.4">
      <c r="B5" s="64"/>
      <c r="C5" s="72" t="s">
        <v>58</v>
      </c>
      <c r="D5" s="73"/>
      <c r="E5" s="73"/>
      <c r="F5" s="63"/>
      <c r="G5" s="63"/>
      <c r="H5" s="74" t="s">
        <v>59</v>
      </c>
      <c r="I5" s="61"/>
    </row>
    <row r="6" spans="2:9" ht="6.65" customHeight="1" x14ac:dyDescent="0.4">
      <c r="B6" s="64"/>
      <c r="C6" s="73"/>
      <c r="D6" s="73"/>
      <c r="E6" s="73"/>
      <c r="F6" s="63"/>
      <c r="G6" s="63"/>
      <c r="H6" s="74"/>
      <c r="I6" s="61"/>
    </row>
    <row r="7" spans="2:9" ht="18" x14ac:dyDescent="0.4">
      <c r="B7" s="59"/>
      <c r="C7" s="75" t="s">
        <v>60</v>
      </c>
      <c r="D7" s="75"/>
      <c r="E7" s="75"/>
      <c r="F7" s="76" t="s">
        <v>24</v>
      </c>
      <c r="G7" s="76"/>
      <c r="H7" s="250">
        <v>41378</v>
      </c>
      <c r="I7" s="251"/>
    </row>
    <row r="8" spans="2:9" ht="12" customHeight="1" x14ac:dyDescent="0.4">
      <c r="B8" s="59"/>
      <c r="C8" s="75"/>
      <c r="D8" s="75"/>
      <c r="E8" s="75"/>
      <c r="F8" s="76"/>
      <c r="G8" s="76"/>
      <c r="H8" s="75"/>
      <c r="I8" s="77"/>
    </row>
    <row r="9" spans="2:9" ht="19.899999999999999" customHeight="1" x14ac:dyDescent="0.4">
      <c r="B9" s="78"/>
      <c r="C9" s="62" t="s">
        <v>61</v>
      </c>
      <c r="D9" s="62" t="s">
        <v>62</v>
      </c>
      <c r="E9" s="62" t="s">
        <v>63</v>
      </c>
      <c r="F9" s="65" t="s">
        <v>64</v>
      </c>
      <c r="G9" s="79" t="s">
        <v>65</v>
      </c>
      <c r="H9" s="80" t="s">
        <v>66</v>
      </c>
      <c r="I9" s="62" t="s">
        <v>67</v>
      </c>
    </row>
    <row r="10" spans="2:9" ht="6" customHeight="1" x14ac:dyDescent="0.4">
      <c r="B10" s="78"/>
    </row>
    <row r="11" spans="2:9" ht="16" customHeight="1" x14ac:dyDescent="0.3">
      <c r="B11" s="240">
        <v>1</v>
      </c>
      <c r="C11" s="241" t="s">
        <v>68</v>
      </c>
      <c r="D11" s="81" t="s">
        <v>80</v>
      </c>
      <c r="E11" s="82" t="s">
        <v>69</v>
      </c>
      <c r="F11" s="83">
        <v>1.0827</v>
      </c>
      <c r="G11" s="84">
        <v>373</v>
      </c>
      <c r="H11" s="85">
        <f t="shared" ref="H11:H16" si="0">F11*G11</f>
        <v>403.84710000000001</v>
      </c>
      <c r="I11" s="244">
        <v>2314.9135999999999</v>
      </c>
    </row>
    <row r="12" spans="2:9" ht="16" customHeight="1" x14ac:dyDescent="0.3">
      <c r="B12" s="240"/>
      <c r="C12" s="242"/>
      <c r="D12" s="86" t="s">
        <v>81</v>
      </c>
      <c r="E12" s="82" t="s">
        <v>69</v>
      </c>
      <c r="F12" s="83">
        <v>1.0827</v>
      </c>
      <c r="G12" s="84">
        <v>361</v>
      </c>
      <c r="H12" s="85">
        <f t="shared" si="0"/>
        <v>390.85469999999998</v>
      </c>
      <c r="I12" s="245"/>
    </row>
    <row r="13" spans="2:9" ht="16" customHeight="1" x14ac:dyDescent="0.3">
      <c r="B13" s="240"/>
      <c r="C13" s="242"/>
      <c r="D13" s="86" t="s">
        <v>82</v>
      </c>
      <c r="E13" s="82" t="s">
        <v>69</v>
      </c>
      <c r="F13" s="83">
        <v>1.0827</v>
      </c>
      <c r="G13" s="84">
        <v>345</v>
      </c>
      <c r="H13" s="85">
        <f t="shared" si="0"/>
        <v>373.53149999999999</v>
      </c>
      <c r="I13" s="246">
        <f>H11+H12+H13</f>
        <v>1168.2333000000001</v>
      </c>
    </row>
    <row r="14" spans="2:9" ht="16" customHeight="1" thickBot="1" x14ac:dyDescent="0.35">
      <c r="B14" s="240"/>
      <c r="C14" s="242"/>
      <c r="D14" s="86" t="s">
        <v>83</v>
      </c>
      <c r="E14" s="87" t="s">
        <v>70</v>
      </c>
      <c r="F14" s="83">
        <v>1.1133999999999999</v>
      </c>
      <c r="G14" s="84">
        <v>343</v>
      </c>
      <c r="H14" s="85">
        <f t="shared" si="0"/>
        <v>381.89619999999996</v>
      </c>
      <c r="I14" s="247"/>
    </row>
    <row r="15" spans="2:9" ht="16" customHeight="1" thickTop="1" x14ac:dyDescent="0.3">
      <c r="B15" s="240"/>
      <c r="C15" s="242" t="e">
        <f ca="1">OFFSET([2]Dorsal!B$5,#REF!,0,1,1)</f>
        <v>#REF!</v>
      </c>
      <c r="D15" s="86"/>
      <c r="E15" s="87" t="s">
        <v>72</v>
      </c>
      <c r="F15" s="83">
        <v>1.2896000000000001</v>
      </c>
      <c r="G15" s="84"/>
      <c r="H15" s="88">
        <f t="shared" si="0"/>
        <v>0</v>
      </c>
      <c r="I15" s="248">
        <f>I11+I13</f>
        <v>3483.1468999999997</v>
      </c>
    </row>
    <row r="16" spans="2:9" ht="16" customHeight="1" thickBot="1" x14ac:dyDescent="0.35">
      <c r="B16" s="240"/>
      <c r="C16" s="243" t="e">
        <f ca="1">OFFSET([2]Dorsal!B$5,#REF!,0,1,1)</f>
        <v>#REF!</v>
      </c>
      <c r="D16" s="89"/>
      <c r="E16" s="90" t="s">
        <v>73</v>
      </c>
      <c r="F16" s="83">
        <v>1.3846000000000001</v>
      </c>
      <c r="G16" s="84"/>
      <c r="H16" s="88">
        <f t="shared" si="0"/>
        <v>0</v>
      </c>
      <c r="I16" s="249"/>
    </row>
    <row r="17" spans="2:9" ht="16" customHeight="1" thickTop="1" x14ac:dyDescent="0.3">
      <c r="I17" s="91"/>
    </row>
    <row r="18" spans="2:9" ht="16" customHeight="1" x14ac:dyDescent="0.25">
      <c r="B18" s="240">
        <v>2</v>
      </c>
      <c r="C18" s="241" t="s">
        <v>74</v>
      </c>
      <c r="D18" s="81" t="s">
        <v>84</v>
      </c>
      <c r="E18" s="82" t="s">
        <v>69</v>
      </c>
      <c r="F18" s="83">
        <v>1.0827</v>
      </c>
      <c r="G18" s="92">
        <v>351</v>
      </c>
      <c r="H18" s="85">
        <f t="shared" ref="H18:H23" si="1">F18*G18</f>
        <v>380.02769999999998</v>
      </c>
      <c r="I18" s="244">
        <v>2304.1563000000001</v>
      </c>
    </row>
    <row r="19" spans="2:9" ht="16" customHeight="1" x14ac:dyDescent="0.25">
      <c r="B19" s="240"/>
      <c r="C19" s="242"/>
      <c r="D19" s="86" t="s">
        <v>85</v>
      </c>
      <c r="E19" s="82" t="s">
        <v>69</v>
      </c>
      <c r="F19" s="83">
        <v>1.0827</v>
      </c>
      <c r="G19" s="92">
        <v>334</v>
      </c>
      <c r="H19" s="85">
        <f t="shared" si="1"/>
        <v>361.62180000000001</v>
      </c>
      <c r="I19" s="245"/>
    </row>
    <row r="20" spans="2:9" ht="16" customHeight="1" x14ac:dyDescent="0.25">
      <c r="B20" s="240"/>
      <c r="C20" s="242"/>
      <c r="D20" s="86" t="s">
        <v>86</v>
      </c>
      <c r="E20" s="87" t="s">
        <v>70</v>
      </c>
      <c r="F20" s="83">
        <v>1.1133999999999999</v>
      </c>
      <c r="G20" s="92">
        <v>328</v>
      </c>
      <c r="H20" s="85">
        <f t="shared" si="1"/>
        <v>365.1952</v>
      </c>
      <c r="I20" s="246">
        <f>H18+H19+H20</f>
        <v>1106.8447000000001</v>
      </c>
    </row>
    <row r="21" spans="2:9" ht="16" customHeight="1" thickBot="1" x14ac:dyDescent="0.3">
      <c r="B21" s="240"/>
      <c r="C21" s="242"/>
      <c r="D21" s="86" t="s">
        <v>87</v>
      </c>
      <c r="E21" s="87" t="s">
        <v>70</v>
      </c>
      <c r="F21" s="83">
        <v>1.1133999999999999</v>
      </c>
      <c r="G21" s="92">
        <v>326</v>
      </c>
      <c r="H21" s="85">
        <f t="shared" si="1"/>
        <v>362.96839999999997</v>
      </c>
      <c r="I21" s="247"/>
    </row>
    <row r="22" spans="2:9" ht="16" customHeight="1" thickTop="1" x14ac:dyDescent="0.25">
      <c r="B22" s="240"/>
      <c r="C22" s="242" t="e">
        <f ca="1">OFFSET([2]Dorsal!B$5,#REF!,0,1,1)</f>
        <v>#REF!</v>
      </c>
      <c r="D22" s="86"/>
      <c r="E22" s="87" t="s">
        <v>72</v>
      </c>
      <c r="F22" s="83">
        <v>1.2896000000000001</v>
      </c>
      <c r="G22" s="92"/>
      <c r="H22" s="85">
        <f t="shared" si="1"/>
        <v>0</v>
      </c>
      <c r="I22" s="248">
        <f>I18+I20</f>
        <v>3411.0010000000002</v>
      </c>
    </row>
    <row r="23" spans="2:9" ht="16" customHeight="1" thickBot="1" x14ac:dyDescent="0.3">
      <c r="B23" s="240"/>
      <c r="C23" s="243" t="e">
        <f ca="1">OFFSET([2]Dorsal!B$5,#REF!,0,1,1)</f>
        <v>#REF!</v>
      </c>
      <c r="D23" s="89"/>
      <c r="E23" s="90" t="s">
        <v>73</v>
      </c>
      <c r="F23" s="83">
        <v>1.3846000000000001</v>
      </c>
      <c r="G23" s="92"/>
      <c r="H23" s="85">
        <f t="shared" si="1"/>
        <v>0</v>
      </c>
      <c r="I23" s="249"/>
    </row>
    <row r="24" spans="2:9" ht="13.5" thickTop="1" x14ac:dyDescent="0.3"/>
    <row r="25" spans="2:9" ht="16" customHeight="1" x14ac:dyDescent="0.25">
      <c r="B25" s="240">
        <v>3</v>
      </c>
      <c r="C25" s="241" t="s">
        <v>76</v>
      </c>
      <c r="D25" s="81" t="s">
        <v>88</v>
      </c>
      <c r="E25" s="82" t="s">
        <v>69</v>
      </c>
      <c r="F25" s="83">
        <v>1.0827</v>
      </c>
      <c r="G25" s="92">
        <v>364</v>
      </c>
      <c r="H25" s="85">
        <f t="shared" ref="H25:H30" si="2">F25*G25</f>
        <v>394.1028</v>
      </c>
      <c r="I25" s="244">
        <v>1804.675</v>
      </c>
    </row>
    <row r="26" spans="2:9" ht="16" customHeight="1" x14ac:dyDescent="0.25">
      <c r="B26" s="240"/>
      <c r="C26" s="242"/>
      <c r="D26" s="86" t="s">
        <v>89</v>
      </c>
      <c r="E26" s="87" t="s">
        <v>70</v>
      </c>
      <c r="F26" s="83">
        <v>1.1133999999999999</v>
      </c>
      <c r="G26" s="92">
        <v>344</v>
      </c>
      <c r="H26" s="85">
        <f t="shared" si="2"/>
        <v>383.00959999999998</v>
      </c>
      <c r="I26" s="245"/>
    </row>
    <row r="27" spans="2:9" ht="16" customHeight="1" x14ac:dyDescent="0.25">
      <c r="B27" s="240"/>
      <c r="C27" s="242"/>
      <c r="D27" s="86" t="s">
        <v>24</v>
      </c>
      <c r="E27" s="87" t="s">
        <v>75</v>
      </c>
      <c r="F27" s="83">
        <v>1.2343</v>
      </c>
      <c r="G27" s="92"/>
      <c r="H27" s="85">
        <f t="shared" si="2"/>
        <v>0</v>
      </c>
      <c r="I27" s="246">
        <f>H25+H26+H27</f>
        <v>777.11239999999998</v>
      </c>
    </row>
    <row r="28" spans="2:9" ht="16" customHeight="1" thickBot="1" x14ac:dyDescent="0.3">
      <c r="B28" s="240"/>
      <c r="C28" s="242"/>
      <c r="D28" s="86"/>
      <c r="E28" s="87" t="s">
        <v>71</v>
      </c>
      <c r="F28" s="83">
        <v>1.2743</v>
      </c>
      <c r="G28" s="92"/>
      <c r="H28" s="85">
        <f t="shared" si="2"/>
        <v>0</v>
      </c>
      <c r="I28" s="247"/>
    </row>
    <row r="29" spans="2:9" ht="16" customHeight="1" thickTop="1" x14ac:dyDescent="0.25">
      <c r="B29" s="240"/>
      <c r="C29" s="242" t="e">
        <f ca="1">OFFSET([2]Dorsal!B$5,#REF!,0,1,1)</f>
        <v>#REF!</v>
      </c>
      <c r="D29" s="86" t="s">
        <v>91</v>
      </c>
      <c r="E29" s="87" t="s">
        <v>72</v>
      </c>
      <c r="F29" s="83">
        <v>1.2896000000000001</v>
      </c>
      <c r="G29" s="92">
        <v>287</v>
      </c>
      <c r="H29" s="85">
        <f t="shared" si="2"/>
        <v>370.11520000000002</v>
      </c>
      <c r="I29" s="248">
        <f>I25+I27</f>
        <v>2581.7874000000002</v>
      </c>
    </row>
    <row r="30" spans="2:9" ht="16" customHeight="1" thickBot="1" x14ac:dyDescent="0.3">
      <c r="B30" s="240"/>
      <c r="C30" s="243" t="e">
        <f ca="1">OFFSET([2]Dorsal!B$5,#REF!,0,1,1)</f>
        <v>#REF!</v>
      </c>
      <c r="D30" s="89" t="s">
        <v>90</v>
      </c>
      <c r="E30" s="90" t="s">
        <v>73</v>
      </c>
      <c r="F30" s="83">
        <v>1.3846000000000001</v>
      </c>
      <c r="G30" s="92">
        <v>227</v>
      </c>
      <c r="H30" s="85">
        <f t="shared" si="2"/>
        <v>314.30420000000004</v>
      </c>
      <c r="I30" s="249"/>
    </row>
    <row r="31" spans="2:9" ht="13.5" thickTop="1" x14ac:dyDescent="0.3"/>
    <row r="32" spans="2:9" ht="16" customHeight="1" x14ac:dyDescent="0.25">
      <c r="B32" s="240">
        <v>4</v>
      </c>
      <c r="C32" s="241" t="s">
        <v>77</v>
      </c>
      <c r="D32" s="81"/>
      <c r="E32" s="82" t="s">
        <v>69</v>
      </c>
      <c r="F32" s="83">
        <v>1.0827</v>
      </c>
      <c r="G32" s="92"/>
      <c r="H32" s="85">
        <f t="shared" ref="H32:H37" si="3">F32*G32</f>
        <v>0</v>
      </c>
      <c r="I32" s="244">
        <v>1809.0635</v>
      </c>
    </row>
    <row r="33" spans="2:9" ht="16" customHeight="1" x14ac:dyDescent="0.25">
      <c r="B33" s="240"/>
      <c r="C33" s="242"/>
      <c r="D33" s="86"/>
      <c r="E33" s="87" t="s">
        <v>70</v>
      </c>
      <c r="F33" s="83">
        <v>1.1133999999999999</v>
      </c>
      <c r="G33" s="92"/>
      <c r="H33" s="85">
        <f t="shared" si="3"/>
        <v>0</v>
      </c>
      <c r="I33" s="245"/>
    </row>
    <row r="34" spans="2:9" ht="16" customHeight="1" x14ac:dyDescent="0.25">
      <c r="B34" s="240"/>
      <c r="C34" s="242"/>
      <c r="D34" s="86" t="s">
        <v>24</v>
      </c>
      <c r="E34" s="87" t="s">
        <v>75</v>
      </c>
      <c r="F34" s="83">
        <v>1.2343</v>
      </c>
      <c r="G34" s="92"/>
      <c r="H34" s="85">
        <f t="shared" si="3"/>
        <v>0</v>
      </c>
      <c r="I34" s="246">
        <f>H32+H33+H34</f>
        <v>0</v>
      </c>
    </row>
    <row r="35" spans="2:9" ht="16" customHeight="1" thickBot="1" x14ac:dyDescent="0.3">
      <c r="B35" s="240"/>
      <c r="C35" s="242"/>
      <c r="D35" s="86"/>
      <c r="E35" s="87" t="s">
        <v>71</v>
      </c>
      <c r="F35" s="83">
        <v>1.2743</v>
      </c>
      <c r="G35" s="92"/>
      <c r="H35" s="85">
        <f t="shared" si="3"/>
        <v>0</v>
      </c>
      <c r="I35" s="247"/>
    </row>
    <row r="36" spans="2:9" ht="16" customHeight="1" thickTop="1" x14ac:dyDescent="0.25">
      <c r="B36" s="240"/>
      <c r="C36" s="242" t="e">
        <f ca="1">OFFSET([2]Dorsal!B$5,#REF!,0,1,1)</f>
        <v>#REF!</v>
      </c>
      <c r="D36" s="86"/>
      <c r="E36" s="87" t="s">
        <v>72</v>
      </c>
      <c r="F36" s="83">
        <v>1.2896000000000001</v>
      </c>
      <c r="G36" s="92"/>
      <c r="H36" s="85">
        <f t="shared" si="3"/>
        <v>0</v>
      </c>
      <c r="I36" s="248">
        <f>I32+I34</f>
        <v>1809.0635</v>
      </c>
    </row>
    <row r="37" spans="2:9" ht="16" customHeight="1" thickBot="1" x14ac:dyDescent="0.3">
      <c r="B37" s="240"/>
      <c r="C37" s="243" t="e">
        <f ca="1">OFFSET([2]Dorsal!B$5,#REF!,0,1,1)</f>
        <v>#REF!</v>
      </c>
      <c r="D37" s="89"/>
      <c r="E37" s="90" t="s">
        <v>73</v>
      </c>
      <c r="F37" s="83">
        <v>1.3846000000000001</v>
      </c>
      <c r="G37" s="92"/>
      <c r="H37" s="85">
        <f t="shared" si="3"/>
        <v>0</v>
      </c>
      <c r="I37" s="249"/>
    </row>
    <row r="38" spans="2:9" ht="13.5" thickTop="1" x14ac:dyDescent="0.3"/>
    <row r="39" spans="2:9" ht="16" customHeight="1" x14ac:dyDescent="0.25">
      <c r="B39" s="240">
        <v>5</v>
      </c>
      <c r="C39" s="241"/>
      <c r="D39" s="81"/>
      <c r="E39" s="82" t="s">
        <v>69</v>
      </c>
      <c r="F39" s="83">
        <v>1.0827</v>
      </c>
      <c r="G39" s="92"/>
      <c r="H39" s="85">
        <f t="shared" ref="H39:H44" si="4">F39*G39</f>
        <v>0</v>
      </c>
      <c r="I39" s="244">
        <v>0</v>
      </c>
    </row>
    <row r="40" spans="2:9" ht="16" customHeight="1" x14ac:dyDescent="0.25">
      <c r="B40" s="240"/>
      <c r="C40" s="242"/>
      <c r="D40" s="86"/>
      <c r="E40" s="87" t="s">
        <v>70</v>
      </c>
      <c r="F40" s="83">
        <v>1.1133999999999999</v>
      </c>
      <c r="G40" s="92"/>
      <c r="H40" s="85">
        <f t="shared" si="4"/>
        <v>0</v>
      </c>
      <c r="I40" s="245"/>
    </row>
    <row r="41" spans="2:9" ht="16" customHeight="1" x14ac:dyDescent="0.25">
      <c r="B41" s="240"/>
      <c r="C41" s="242"/>
      <c r="D41" s="86" t="s">
        <v>24</v>
      </c>
      <c r="E41" s="87" t="s">
        <v>75</v>
      </c>
      <c r="F41" s="83">
        <v>1.2343</v>
      </c>
      <c r="G41" s="92"/>
      <c r="H41" s="85">
        <f t="shared" si="4"/>
        <v>0</v>
      </c>
      <c r="I41" s="246">
        <f>H39+H40+H41</f>
        <v>0</v>
      </c>
    </row>
    <row r="42" spans="2:9" ht="16" customHeight="1" thickBot="1" x14ac:dyDescent="0.3">
      <c r="B42" s="240"/>
      <c r="C42" s="242"/>
      <c r="D42" s="86"/>
      <c r="E42" s="87" t="s">
        <v>71</v>
      </c>
      <c r="F42" s="83">
        <v>1.2743</v>
      </c>
      <c r="G42" s="92"/>
      <c r="H42" s="85">
        <f t="shared" si="4"/>
        <v>0</v>
      </c>
      <c r="I42" s="247"/>
    </row>
    <row r="43" spans="2:9" ht="16" customHeight="1" thickTop="1" x14ac:dyDescent="0.25">
      <c r="B43" s="240"/>
      <c r="C43" s="242" t="e">
        <f ca="1">OFFSET([2]Dorsal!B$5,#REF!,0,1,1)</f>
        <v>#REF!</v>
      </c>
      <c r="D43" s="86"/>
      <c r="E43" s="87" t="s">
        <v>72</v>
      </c>
      <c r="F43" s="83">
        <v>1.2896000000000001</v>
      </c>
      <c r="G43" s="92"/>
      <c r="H43" s="85">
        <f t="shared" si="4"/>
        <v>0</v>
      </c>
      <c r="I43" s="248">
        <f>I39+I41</f>
        <v>0</v>
      </c>
    </row>
    <row r="44" spans="2:9" ht="16" customHeight="1" thickBot="1" x14ac:dyDescent="0.3">
      <c r="B44" s="240"/>
      <c r="C44" s="243" t="e">
        <f ca="1">OFFSET([2]Dorsal!B$5,#REF!,0,1,1)</f>
        <v>#REF!</v>
      </c>
      <c r="D44" s="89"/>
      <c r="E44" s="90" t="s">
        <v>73</v>
      </c>
      <c r="F44" s="83">
        <v>1.3846000000000001</v>
      </c>
      <c r="G44" s="92"/>
      <c r="H44" s="85">
        <f t="shared" si="4"/>
        <v>0</v>
      </c>
      <c r="I44" s="249"/>
    </row>
    <row r="45" spans="2:9" ht="13.5" thickTop="1" x14ac:dyDescent="0.3"/>
  </sheetData>
  <mergeCells count="26">
    <mergeCell ref="H7:I7"/>
    <mergeCell ref="B11:B16"/>
    <mergeCell ref="C11:C16"/>
    <mergeCell ref="I11:I12"/>
    <mergeCell ref="I13:I14"/>
    <mergeCell ref="I15:I16"/>
    <mergeCell ref="B25:B30"/>
    <mergeCell ref="C25:C30"/>
    <mergeCell ref="I25:I26"/>
    <mergeCell ref="I27:I28"/>
    <mergeCell ref="I29:I30"/>
    <mergeCell ref="B18:B23"/>
    <mergeCell ref="C18:C23"/>
    <mergeCell ref="I18:I19"/>
    <mergeCell ref="I20:I21"/>
    <mergeCell ref="I22:I23"/>
    <mergeCell ref="B39:B44"/>
    <mergeCell ref="C39:C44"/>
    <mergeCell ref="I39:I40"/>
    <mergeCell ref="I41:I42"/>
    <mergeCell ref="I43:I44"/>
    <mergeCell ref="B32:B37"/>
    <mergeCell ref="C32:C37"/>
    <mergeCell ref="I32:I33"/>
    <mergeCell ref="I34:I35"/>
    <mergeCell ref="I36:I37"/>
  </mergeCells>
  <pageMargins left="0.37" right="0.24" top="0.34" bottom="0.66" header="0.17" footer="0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4d1579-4664-4bd1-a426-29931df02f88">
      <Terms xmlns="http://schemas.microsoft.com/office/infopath/2007/PartnerControls"/>
    </lcf76f155ced4ddcb4097134ff3c332f>
    <TaxCatchAll xmlns="7d859e24-b261-425a-81ed-b70339f4d6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B5CBCCEBE148479ED3386A756F2C57" ma:contentTypeVersion="13" ma:contentTypeDescription="Crear nuevo documento." ma:contentTypeScope="" ma:versionID="803fd3671d7bce9a1fc7998e6c922a91">
  <xsd:schema xmlns:xsd="http://www.w3.org/2001/XMLSchema" xmlns:xs="http://www.w3.org/2001/XMLSchema" xmlns:p="http://schemas.microsoft.com/office/2006/metadata/properties" xmlns:ns2="584d1579-4664-4bd1-a426-29931df02f88" xmlns:ns3="7d859e24-b261-425a-81ed-b70339f4d685" targetNamespace="http://schemas.microsoft.com/office/2006/metadata/properties" ma:root="true" ma:fieldsID="6d3fbfbb398a6c393e5938e291e43c1c" ns2:_="" ns3:_="">
    <xsd:import namespace="584d1579-4664-4bd1-a426-29931df02f88"/>
    <xsd:import namespace="7d859e24-b261-425a-81ed-b70339f4d6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d1579-4664-4bd1-a426-29931df0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49e558de-9851-4559-bf1f-02bc7fb04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59e24-b261-425a-81ed-b70339f4d68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114be6c-73e5-4055-ba23-81928a434729}" ma:internalName="TaxCatchAll" ma:showField="CatchAllData" ma:web="7d859e24-b261-425a-81ed-b70339f4d6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9AE228-B46E-45B0-A519-B8D0A6AF2B11}">
  <ds:schemaRefs>
    <ds:schemaRef ds:uri="http://schemas.microsoft.com/office/2006/metadata/properties"/>
    <ds:schemaRef ds:uri="http://schemas.microsoft.com/office/infopath/2007/PartnerControls"/>
    <ds:schemaRef ds:uri="584d1579-4664-4bd1-a426-29931df02f88"/>
    <ds:schemaRef ds:uri="7d859e24-b261-425a-81ed-b70339f4d685"/>
  </ds:schemaRefs>
</ds:datastoreItem>
</file>

<file path=customXml/itemProps2.xml><?xml version="1.0" encoding="utf-8"?>
<ds:datastoreItem xmlns:ds="http://schemas.openxmlformats.org/officeDocument/2006/customXml" ds:itemID="{D79FF9C3-441F-464F-A111-98677ADA63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5F66C5-B2A5-4C2C-B687-AE067429D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4d1579-4664-4bd1-a426-29931df02f88"/>
    <ds:schemaRef ds:uri="7d859e24-b261-425a-81ed-b70339f4d6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Listado comprobación piquetas</vt:lpstr>
      <vt:lpstr>Desconocidas 4 piquetas</vt:lpstr>
      <vt:lpstr>Conocidas 4 piquetas</vt:lpstr>
      <vt:lpstr>San Jorge-ABS</vt:lpstr>
      <vt:lpstr>Equipos Fed. Aut.</vt:lpstr>
      <vt:lpstr>TROFEO PIRINEOS</vt:lpstr>
      <vt:lpstr>'Equipos Fed. Aut.'!Área_de_impresión</vt:lpstr>
      <vt:lpstr>'TROFEO PIRINEOS'!Área_de_impresión</vt:lpstr>
      <vt:lpstr>'Listado comprobación piquetas'!TABLE</vt:lpstr>
    </vt:vector>
  </TitlesOfParts>
  <Company>Damm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Paco Giménez</dc:creator>
  <cp:lastModifiedBy>Julia Piquer</cp:lastModifiedBy>
  <cp:lastPrinted>2019-03-22T17:18:44Z</cp:lastPrinted>
  <dcterms:created xsi:type="dcterms:W3CDTF">2004-06-16T07:34:49Z</dcterms:created>
  <dcterms:modified xsi:type="dcterms:W3CDTF">2025-11-13T12:36:20Z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0x01010097B5CBCCEBE148479ED3386A756F2C57</vt:lpwstr>
  </property>
  <property fmtid="{D5CDD505-2E9C-101B-9397-08002B2CF9AE}" pid="3" name="Order">
    <vt:r8>1999600</vt:r8>
  </property>
  <property fmtid="{D5CDD505-2E9C-101B-9397-08002B2CF9AE}" pid="4" name="MediaServiceImageTags">
    <vt:lpwstr/>
  </property>
</Properties>
</file>